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4 класс 2024-25\"/>
    </mc:Choice>
  </mc:AlternateContent>
  <xr:revisionPtr revIDLastSave="0" documentId="13_ncr:1_{D606F711-A108-4006-82C0-1FDF1E10B5A9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L54" i="2" l="1"/>
  <c r="L53" i="2"/>
  <c r="K54" i="2"/>
  <c r="J53" i="2"/>
  <c r="G53" i="2"/>
  <c r="F54" i="2"/>
  <c r="E53" i="2"/>
  <c r="C53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K53" i="2" l="1"/>
  <c r="K52" i="2"/>
  <c r="N54" i="2"/>
  <c r="N53" i="2"/>
  <c r="F53" i="2" l="1"/>
  <c r="M52" i="2" l="1"/>
  <c r="M51" i="2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N52" i="2"/>
  <c r="O11" i="2" l="1"/>
  <c r="P11" i="2" s="1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L52" i="2"/>
  <c r="J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O10" i="1"/>
  <c r="L59" i="2" l="1"/>
  <c r="M59" i="2" s="1"/>
  <c r="L61" i="2"/>
  <c r="M61" i="2" s="1"/>
  <c r="L58" i="2"/>
  <c r="M58" i="2" s="1"/>
  <c r="L60" i="2"/>
  <c r="M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<sst xmlns="http://schemas.openxmlformats.org/spreadsheetml/2006/main" count="117" uniqueCount="58">
  <si>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</si>
  <si>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</si>
  <si>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</si>
  <si>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</si>
  <si>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</si>
  <si>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</si>
  <si>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</si>
  <si>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</si>
  <si>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</si>
  <si>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</si>
  <si>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</si>
  <si>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</si>
  <si>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</si>
  <si>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</si>
  <si>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</si>
  <si>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</si>
  <si>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</si>
  <si>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</si>
  <si>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</si>
  <si>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</si>
  <si>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</si>
  <si>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</si>
  <si>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</si>
  <si>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</si>
  <si>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</si>
  <si>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</si>
  <si>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</si>
  <si>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</si>
  <si>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</si>
  <si>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</si>
  <si>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</si>
  <si>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</si>
  <si>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</si>
  <si>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</si>
  <si>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</si>
  <si>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</si>
  <si>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</si>
  <si>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</si>
  <si>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</si>
  <si>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</si>
  <si>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</si>
  <si>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</si>
  <si>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</si>
  <si>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</si>
  <si>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</si>
  <si>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</si>
  <si>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</si>
  <si>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</si>
  <si>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</si>
  <si>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</si>
  <si>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* Необходимо  вписать номера заданий, с которыми справились менее 80% обучающихся.</t>
  </si>
  <si>
    <t>-</t>
  </si>
  <si>
    <t>3 б</t>
  </si>
  <si>
    <t>Контрольная работа по предмету: "Русский язык" для учащихся 4 класса</t>
  </si>
  <si>
    <t>21-24 баллов - "Отлично",</t>
  </si>
  <si>
    <t>16-20 баллов - "Хорошо",</t>
  </si>
  <si>
    <t>10-15 баллов - "Удовлетворительно",</t>
  </si>
  <si>
    <t>0-9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</si>
</sst>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view="pageLayout" zoomScaleNormal="100" workbookViewId="0">
      <selection activeCell="A2" sqref="A2:O2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4" width="6" customWidth="1"/>
    <col min="15" max="15" width="11.7109375" customWidth="1"/>
    <col min="16" max="16" width="4.7109375" customWidth="1"/>
    <col min="17" max="24" width="9.140625" customWidth="1"/>
  </cols>
  <sheetData>
    <row r="1" spans="1:24" x14ac:dyDescent="0.25">
      <c r="A1" s="4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2"/>
      <c r="R1" s="2"/>
      <c r="S1" s="2"/>
      <c r="T1" s="2"/>
      <c r="U1" s="2"/>
      <c r="V1" s="2"/>
      <c r="W1" s="2"/>
      <c r="X1" s="2"/>
    </row>
    <row r="2" spans="1:24" ht="21" customHeight="1" x14ac:dyDescent="0.25">
      <c r="A2" s="43" t="s">
        <v>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43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"/>
      <c r="Q3" s="2"/>
      <c r="R3" s="2"/>
      <c r="S3" s="2"/>
      <c r="T3" s="2"/>
      <c r="U3" s="2"/>
      <c r="V3" s="2"/>
      <c r="W3" s="2"/>
      <c r="X3" s="2"/>
    </row>
    <row r="4" spans="1:24" ht="18" customHeight="1" x14ac:dyDescent="0.25">
      <c r="A4" s="44" t="s">
        <v>1</v>
      </c>
      <c r="B4" s="42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2"/>
      <c r="Q4" s="2"/>
      <c r="R4" s="2"/>
      <c r="S4" s="2"/>
      <c r="T4" s="2"/>
      <c r="U4" s="2"/>
      <c r="V4" s="2"/>
      <c r="W4" s="2"/>
      <c r="X4" s="2"/>
    </row>
    <row r="5" spans="1:24" ht="30" customHeight="1" x14ac:dyDescent="0.25">
      <c r="A5" s="53" t="s">
        <v>2</v>
      </c>
      <c r="B5" s="53"/>
      <c r="C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24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4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4" x14ac:dyDescent="0.25">
      <c r="A8" s="48" t="s">
        <v>5</v>
      </c>
      <c r="B8" s="48" t="s">
        <v>6</v>
      </c>
      <c r="C8" s="56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0" t="s">
        <v>8</v>
      </c>
    </row>
    <row r="9" spans="1:24" x14ac:dyDescent="0.25">
      <c r="A9" s="49"/>
      <c r="B9" s="49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49"/>
    </row>
    <row r="10" spans="1:24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ref="O10:O44" si="0">SUM(C10:N10)</f>
        <v>0</v>
      </c>
    </row>
    <row r="11" spans="1:24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24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24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24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24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24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</row>
    <row r="21" spans="1:15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</row>
    <row r="22" spans="1:15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</row>
    <row r="23" spans="1:15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</row>
    <row r="24" spans="1:15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</row>
    <row r="25" spans="1:15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</row>
    <row r="26" spans="1:15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</row>
    <row r="27" spans="1:15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</row>
    <row r="28" spans="1:15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</row>
    <row r="29" spans="1:15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</row>
    <row r="30" spans="1:15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</row>
    <row r="31" spans="1:15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</row>
    <row r="32" spans="1:15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</row>
    <row r="33" spans="1:15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</row>
    <row r="34" spans="1:15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</row>
    <row r="35" spans="1:15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</row>
    <row r="36" spans="1:15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</row>
    <row r="37" spans="1:15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</row>
    <row r="38" spans="1:15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</row>
    <row r="39" spans="1:15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f t="shared" si="0"/>
        <v>0</v>
      </c>
    </row>
    <row r="40" spans="1:15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f t="shared" si="0"/>
        <v>0</v>
      </c>
    </row>
    <row r="41" spans="1:15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f t="shared" si="0"/>
        <v>0</v>
      </c>
    </row>
    <row r="42" spans="1:15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f t="shared" si="0"/>
        <v>0</v>
      </c>
    </row>
    <row r="43" spans="1:15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3">
        <f t="shared" si="0"/>
        <v>0</v>
      </c>
    </row>
    <row r="44" spans="1:15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4">
        <f t="shared" si="0"/>
        <v>0</v>
      </c>
    </row>
    <row r="45" spans="1:15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"/>
    </row>
    <row r="46" spans="1:15" ht="15.75" customHeight="1" x14ac:dyDescent="0.25">
      <c r="A46" s="58" t="s">
        <v>21</v>
      </c>
      <c r="B46" s="42"/>
      <c r="C46" s="51"/>
      <c r="D46" s="46"/>
      <c r="E46" s="46"/>
      <c r="F46" s="46"/>
      <c r="G46" s="46"/>
      <c r="H46" s="46"/>
      <c r="I46" s="52" t="s">
        <v>22</v>
      </c>
      <c r="J46" s="46"/>
      <c r="K46" s="46"/>
      <c r="L46" s="46"/>
      <c r="M46" s="46"/>
      <c r="N46" s="46"/>
      <c r="O46" s="6"/>
    </row>
    <row r="47" spans="1:15" ht="18" customHeight="1" x14ac:dyDescent="0.25">
      <c r="A47" s="16"/>
      <c r="B47" s="17" t="s">
        <v>23</v>
      </c>
      <c r="C47" s="54" t="s">
        <v>24</v>
      </c>
      <c r="D47" s="55"/>
      <c r="E47" s="55"/>
      <c r="F47" s="55"/>
      <c r="G47" s="55"/>
      <c r="H47" s="55"/>
      <c r="I47" s="54" t="s">
        <v>25</v>
      </c>
      <c r="J47" s="55"/>
      <c r="K47" s="55"/>
      <c r="L47" s="55"/>
      <c r="M47" s="55"/>
      <c r="N47" s="55"/>
      <c r="O47" s="6"/>
    </row>
    <row r="48" spans="1:15" ht="15.75" customHeight="1" x14ac:dyDescent="0.25">
      <c r="A48" s="6"/>
      <c r="B48" s="16" t="s">
        <v>26</v>
      </c>
      <c r="C48" s="51"/>
      <c r="D48" s="46"/>
      <c r="E48" s="46"/>
      <c r="F48" s="46"/>
      <c r="G48" s="46"/>
      <c r="H48" s="46"/>
      <c r="I48" s="52" t="s">
        <v>22</v>
      </c>
      <c r="J48" s="46"/>
      <c r="K48" s="46"/>
      <c r="L48" s="46"/>
      <c r="M48" s="46"/>
      <c r="N48" s="46"/>
      <c r="O48" s="6"/>
    </row>
    <row r="49" spans="1:15" ht="15.75" customHeight="1" x14ac:dyDescent="0.25">
      <c r="A49" s="6"/>
      <c r="B49" s="18"/>
      <c r="C49" s="54" t="s">
        <v>24</v>
      </c>
      <c r="D49" s="55"/>
      <c r="E49" s="55"/>
      <c r="F49" s="55"/>
      <c r="G49" s="55"/>
      <c r="H49" s="55"/>
      <c r="I49" s="54" t="s">
        <v>25</v>
      </c>
      <c r="J49" s="55"/>
      <c r="K49" s="55"/>
      <c r="L49" s="55"/>
      <c r="M49" s="55"/>
      <c r="N49" s="55"/>
      <c r="O49" s="6"/>
    </row>
    <row r="50" spans="1:15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20">
    <mergeCell ref="C49:H49"/>
    <mergeCell ref="I49:N49"/>
    <mergeCell ref="B8:B9"/>
    <mergeCell ref="C8:N8"/>
    <mergeCell ref="A46:B46"/>
    <mergeCell ref="C46:H46"/>
    <mergeCell ref="I46:N46"/>
    <mergeCell ref="C47:H47"/>
    <mergeCell ref="I47:N47"/>
    <mergeCell ref="C5:O5"/>
    <mergeCell ref="A8:A9"/>
    <mergeCell ref="O8:O9"/>
    <mergeCell ref="C48:H48"/>
    <mergeCell ref="I48:N48"/>
    <mergeCell ref="A5:B5"/>
    <mergeCell ref="A1:O1"/>
    <mergeCell ref="A2:O2"/>
    <mergeCell ref="A3:O3"/>
    <mergeCell ref="A4:B4"/>
    <mergeCell ref="C4:O4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1"/>
  <sheetViews>
    <sheetView tabSelected="1" view="pageLayout" zoomScaleNormal="100" workbookViewId="0">
      <selection activeCell="C60" sqref="C60:K60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5.42578125" customWidth="1"/>
    <col min="15" max="15" width="10.42578125" customWidth="1"/>
    <col min="16" max="16" width="10.5703125" customWidth="1"/>
    <col min="17" max="24" width="8.85546875" customWidth="1"/>
  </cols>
  <sheetData>
    <row r="1" spans="1:16" x14ac:dyDescent="0.25">
      <c r="A1" s="41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43" t="s">
        <v>53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x14ac:dyDescent="0.25">
      <c r="A3" s="43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20.25" customHeight="1" x14ac:dyDescent="0.25">
      <c r="A4" s="44" t="s">
        <v>28</v>
      </c>
      <c r="B4" s="42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3"/>
      <c r="P4" s="19"/>
    </row>
    <row r="5" spans="1:16" ht="32.25" customHeight="1" x14ac:dyDescent="0.25">
      <c r="A5" s="53" t="s">
        <v>2</v>
      </c>
      <c r="B5" s="53"/>
      <c r="C5" s="60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  <c r="P5" s="19"/>
    </row>
    <row r="6" spans="1:16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9"/>
    </row>
    <row r="7" spans="1:16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9"/>
    </row>
    <row r="8" spans="1:16" ht="15" customHeight="1" x14ac:dyDescent="0.25">
      <c r="A8" s="50" t="s">
        <v>5</v>
      </c>
      <c r="B8" s="48" t="s">
        <v>6</v>
      </c>
      <c r="C8" s="56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0" t="s">
        <v>8</v>
      </c>
      <c r="P8" s="50" t="s">
        <v>29</v>
      </c>
    </row>
    <row r="9" spans="1:16" ht="33" customHeight="1" x14ac:dyDescent="0.25">
      <c r="A9" s="59"/>
      <c r="B9" s="59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33" t="s">
        <v>20</v>
      </c>
      <c r="O9" s="59"/>
      <c r="P9" s="59"/>
    </row>
    <row r="10" spans="1:16" ht="14.25" customHeight="1" x14ac:dyDescent="0.25">
      <c r="A10" s="49"/>
      <c r="B10" s="49"/>
      <c r="C10" s="33" t="s">
        <v>31</v>
      </c>
      <c r="D10" s="33" t="s">
        <v>30</v>
      </c>
      <c r="E10" s="33" t="s">
        <v>31</v>
      </c>
      <c r="F10" s="33" t="s">
        <v>52</v>
      </c>
      <c r="G10" s="33" t="s">
        <v>31</v>
      </c>
      <c r="H10" s="33" t="s">
        <v>30</v>
      </c>
      <c r="I10" s="33" t="s">
        <v>30</v>
      </c>
      <c r="J10" s="33" t="s">
        <v>31</v>
      </c>
      <c r="K10" s="33" t="s">
        <v>52</v>
      </c>
      <c r="L10" s="33" t="s">
        <v>52</v>
      </c>
      <c r="M10" s="33" t="s">
        <v>30</v>
      </c>
      <c r="N10" s="33" t="s">
        <v>52</v>
      </c>
      <c r="O10" s="49"/>
      <c r="P10" s="49"/>
    </row>
    <row r="11" spans="1:16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ref="O11:O45" si="0">SUM(C11:N11)</f>
        <v>0</v>
      </c>
      <c r="P11" s="20" t="str">
        <f>IF(O11&gt;=21,"Отлично",IF(O11&gt;=16,"Хорошо",IF(O11&gt;=10,"Удовл.",IF(O11&gt;0,"Неудовл.",IF(O11=0," ")))))</f>
        <v xml:space="preserve"> </v>
      </c>
    </row>
    <row r="12" spans="1:16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  <c r="P12" s="20" t="str">
        <f t="shared" ref="P12:P45" si="1">IF(O12&gt;=21,"Отлично",IF(O12&gt;=16,"Хорошо",IF(O12&gt;=10,"Удовл.",IF(O12&gt;0,"Неудовл.",IF(O12=0," ")))))</f>
        <v xml:space="preserve"> </v>
      </c>
    </row>
    <row r="13" spans="1:16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  <c r="P13" s="20" t="str">
        <f t="shared" si="1"/>
        <v xml:space="preserve"> </v>
      </c>
    </row>
    <row r="14" spans="1:16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  <c r="P14" s="20" t="str">
        <f t="shared" si="1"/>
        <v xml:space="preserve"> </v>
      </c>
    </row>
    <row r="15" spans="1:16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  <c r="P15" s="20" t="str">
        <f t="shared" si="1"/>
        <v xml:space="preserve"> </v>
      </c>
    </row>
    <row r="16" spans="1:16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  <c r="P16" s="20" t="str">
        <f t="shared" si="1"/>
        <v xml:space="preserve"> </v>
      </c>
    </row>
    <row r="17" spans="1:16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  <c r="P17" s="20" t="str">
        <f t="shared" si="1"/>
        <v xml:space="preserve"> </v>
      </c>
    </row>
    <row r="18" spans="1:16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  <c r="P18" s="20" t="str">
        <f t="shared" si="1"/>
        <v xml:space="preserve"> </v>
      </c>
    </row>
    <row r="19" spans="1:16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  <c r="P19" s="20" t="str">
        <f t="shared" si="1"/>
        <v xml:space="preserve"> </v>
      </c>
    </row>
    <row r="20" spans="1:16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  <c r="P20" s="20" t="str">
        <f t="shared" si="1"/>
        <v xml:space="preserve"> </v>
      </c>
    </row>
    <row r="21" spans="1:16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  <c r="P21" s="20" t="str">
        <f t="shared" si="1"/>
        <v xml:space="preserve"> </v>
      </c>
    </row>
    <row r="22" spans="1:16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  <c r="P22" s="20" t="str">
        <f t="shared" si="1"/>
        <v xml:space="preserve"> </v>
      </c>
    </row>
    <row r="23" spans="1:16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  <c r="P23" s="20" t="str">
        <f t="shared" si="1"/>
        <v xml:space="preserve"> </v>
      </c>
    </row>
    <row r="24" spans="1:16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  <c r="P24" s="20" t="str">
        <f t="shared" si="1"/>
        <v xml:space="preserve"> </v>
      </c>
    </row>
    <row r="25" spans="1:16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  <c r="P25" s="20" t="str">
        <f t="shared" si="1"/>
        <v xml:space="preserve"> </v>
      </c>
    </row>
    <row r="26" spans="1:16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  <c r="P26" s="20" t="str">
        <f t="shared" si="1"/>
        <v xml:space="preserve"> </v>
      </c>
    </row>
    <row r="27" spans="1:16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  <c r="P27" s="20" t="str">
        <f t="shared" si="1"/>
        <v xml:space="preserve"> </v>
      </c>
    </row>
    <row r="28" spans="1:16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  <c r="P28" s="20" t="str">
        <f t="shared" si="1"/>
        <v xml:space="preserve"> </v>
      </c>
    </row>
    <row r="29" spans="1:16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  <c r="P29" s="20" t="str">
        <f t="shared" si="1"/>
        <v xml:space="preserve"> </v>
      </c>
    </row>
    <row r="30" spans="1:16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  <c r="P30" s="20" t="str">
        <f t="shared" si="1"/>
        <v xml:space="preserve"> </v>
      </c>
    </row>
    <row r="31" spans="1:16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  <c r="P31" s="20" t="str">
        <f t="shared" si="1"/>
        <v xml:space="preserve"> </v>
      </c>
    </row>
    <row r="32" spans="1:16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  <c r="P32" s="20" t="str">
        <f t="shared" si="1"/>
        <v xml:space="preserve"> </v>
      </c>
    </row>
    <row r="33" spans="1:16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  <c r="P33" s="20" t="str">
        <f t="shared" si="1"/>
        <v xml:space="preserve"> </v>
      </c>
    </row>
    <row r="34" spans="1:16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  <c r="P34" s="20" t="str">
        <f t="shared" si="1"/>
        <v xml:space="preserve"> </v>
      </c>
    </row>
    <row r="35" spans="1:16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  <c r="P35" s="20" t="str">
        <f t="shared" si="1"/>
        <v xml:space="preserve"> </v>
      </c>
    </row>
    <row r="36" spans="1:16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  <c r="P36" s="20" t="str">
        <f t="shared" si="1"/>
        <v xml:space="preserve"> </v>
      </c>
    </row>
    <row r="37" spans="1:16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  <c r="P37" s="20" t="str">
        <f t="shared" si="1"/>
        <v xml:space="preserve"> </v>
      </c>
    </row>
    <row r="38" spans="1:16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  <c r="P38" s="20" t="str">
        <f t="shared" si="1"/>
        <v xml:space="preserve"> </v>
      </c>
    </row>
    <row r="39" spans="1:16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3">
        <f t="shared" si="0"/>
        <v>0</v>
      </c>
      <c r="P39" s="20" t="str">
        <f t="shared" si="1"/>
        <v xml:space="preserve"> </v>
      </c>
    </row>
    <row r="40" spans="1:16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3">
        <f t="shared" si="0"/>
        <v>0</v>
      </c>
      <c r="P40" s="20" t="str">
        <f t="shared" si="1"/>
        <v xml:space="preserve"> </v>
      </c>
    </row>
    <row r="41" spans="1:16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>
        <f t="shared" si="0"/>
        <v>0</v>
      </c>
      <c r="P41" s="20" t="str">
        <f t="shared" si="1"/>
        <v xml:space="preserve"> </v>
      </c>
    </row>
    <row r="42" spans="1:16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3">
        <f t="shared" si="0"/>
        <v>0</v>
      </c>
      <c r="P42" s="20" t="str">
        <f t="shared" si="1"/>
        <v xml:space="preserve"> </v>
      </c>
    </row>
    <row r="43" spans="1:16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>
        <f t="shared" si="0"/>
        <v>0</v>
      </c>
      <c r="P43" s="20" t="str">
        <f t="shared" si="1"/>
        <v xml:space="preserve"> </v>
      </c>
    </row>
    <row r="44" spans="1:16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3">
        <f t="shared" si="0"/>
        <v>0</v>
      </c>
      <c r="P44" s="20" t="str">
        <f t="shared" si="1"/>
        <v xml:space="preserve"> </v>
      </c>
    </row>
    <row r="45" spans="1:16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3">
        <f t="shared" si="0"/>
        <v>0</v>
      </c>
      <c r="P45" s="20" t="str">
        <f t="shared" si="1"/>
        <v xml:space="preserve"> </v>
      </c>
    </row>
    <row r="46" spans="1:16" ht="15.75" customHeight="1" x14ac:dyDescent="0.25">
      <c r="A46" s="61" t="s">
        <v>32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9"/>
    </row>
    <row r="47" spans="1:16" ht="9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19"/>
    </row>
    <row r="48" spans="1:16" ht="17.25" customHeight="1" x14ac:dyDescent="0.25">
      <c r="A48" s="6"/>
      <c r="B48" s="6"/>
      <c r="C48" s="62" t="s">
        <v>33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"/>
      <c r="P48" s="19"/>
    </row>
    <row r="49" spans="1:16" ht="15.75" customHeight="1" x14ac:dyDescent="0.25">
      <c r="A49" s="6"/>
      <c r="B49" s="29"/>
      <c r="C49" s="65" t="s">
        <v>7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29"/>
      <c r="P49" s="19"/>
    </row>
    <row r="50" spans="1:16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1" t="s">
        <v>19</v>
      </c>
      <c r="N50" s="39" t="s">
        <v>20</v>
      </c>
      <c r="O50" s="29"/>
      <c r="P50" s="19"/>
    </row>
    <row r="51" spans="1:16" ht="15.75" customHeight="1" x14ac:dyDescent="0.25">
      <c r="A51" s="6"/>
      <c r="B51" s="21" t="s">
        <v>34</v>
      </c>
      <c r="C51" s="22">
        <f t="shared" ref="C51:N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32">
        <f t="shared" ref="M51" si="3">COUNTIFS(M11:M45,0)</f>
        <v>0</v>
      </c>
      <c r="N51" s="40">
        <f t="shared" si="2"/>
        <v>0</v>
      </c>
      <c r="O51" s="29"/>
      <c r="P51" s="19"/>
    </row>
    <row r="52" spans="1:16" ht="15.75" customHeight="1" x14ac:dyDescent="0.25">
      <c r="A52" s="5"/>
      <c r="B52" s="21" t="s">
        <v>35</v>
      </c>
      <c r="C52" s="22">
        <f t="shared" ref="C52:N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>COUNTIFS(K11:K45,1)</f>
        <v>0</v>
      </c>
      <c r="L52" s="22">
        <f t="shared" si="4"/>
        <v>0</v>
      </c>
      <c r="M52" s="32">
        <f t="shared" ref="M52" si="5">COUNTIFS(M11:M45,1)</f>
        <v>0</v>
      </c>
      <c r="N52" s="40">
        <f t="shared" si="4"/>
        <v>0</v>
      </c>
      <c r="O52" s="29"/>
      <c r="P52" s="19"/>
    </row>
    <row r="53" spans="1:16" ht="15.75" customHeight="1" x14ac:dyDescent="0.25">
      <c r="A53" s="5"/>
      <c r="B53" s="21" t="s">
        <v>36</v>
      </c>
      <c r="C53" s="22">
        <f>COUNTIFS(C11:C45,2)</f>
        <v>0</v>
      </c>
      <c r="D53" s="22" t="s">
        <v>37</v>
      </c>
      <c r="E53" s="22">
        <f>COUNTIFS(E11:E45,2)</f>
        <v>0</v>
      </c>
      <c r="F53" s="22">
        <f>COUNTIFS(F11:F45,2)</f>
        <v>0</v>
      </c>
      <c r="G53" s="22">
        <f>COUNTIFS(G11:G45,2)</f>
        <v>0</v>
      </c>
      <c r="H53" s="22" t="s">
        <v>51</v>
      </c>
      <c r="I53" s="22" t="s">
        <v>37</v>
      </c>
      <c r="J53" s="22">
        <f>COUNTIFS(J11:J45,2)</f>
        <v>0</v>
      </c>
      <c r="K53" s="22">
        <f>COUNTIFS(K11:K45,2)</f>
        <v>0</v>
      </c>
      <c r="L53" s="22">
        <f>COUNTIFS(L11:L45,2)</f>
        <v>0</v>
      </c>
      <c r="M53" s="32" t="s">
        <v>51</v>
      </c>
      <c r="N53" s="40">
        <f>COUNTIFS(N11:N45,2)</f>
        <v>0</v>
      </c>
      <c r="O53" s="29"/>
      <c r="P53" s="19"/>
    </row>
    <row r="54" spans="1:16" s="35" customFormat="1" ht="15.75" customHeight="1" x14ac:dyDescent="0.25">
      <c r="A54" s="5"/>
      <c r="B54" s="21" t="s">
        <v>49</v>
      </c>
      <c r="C54" s="22" t="s">
        <v>37</v>
      </c>
      <c r="D54" s="22" t="s">
        <v>37</v>
      </c>
      <c r="E54" s="22" t="s">
        <v>37</v>
      </c>
      <c r="F54" s="22">
        <f>COUNTIFS(F11:F45,3)</f>
        <v>0</v>
      </c>
      <c r="G54" s="22" t="s">
        <v>37</v>
      </c>
      <c r="H54" s="22" t="s">
        <v>37</v>
      </c>
      <c r="I54" s="22" t="s">
        <v>37</v>
      </c>
      <c r="J54" s="22" t="s">
        <v>37</v>
      </c>
      <c r="K54" s="22">
        <f>COUNTIFS(K11:K45,3)</f>
        <v>0</v>
      </c>
      <c r="L54" s="22">
        <f>COUNTIFS(L11:L45,3)</f>
        <v>0</v>
      </c>
      <c r="M54" s="32" t="s">
        <v>51</v>
      </c>
      <c r="N54" s="40">
        <f>COUNTIFS(N11:N45,3)</f>
        <v>0</v>
      </c>
      <c r="O54" s="29"/>
      <c r="P54" s="19"/>
    </row>
    <row r="55" spans="1:16" ht="11.25" customHeight="1" x14ac:dyDescent="0.25">
      <c r="A55" s="64"/>
      <c r="B55" s="4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9"/>
    </row>
    <row r="56" spans="1:16" ht="15.75" hidden="1" customHeight="1" x14ac:dyDescent="0.25">
      <c r="A56" s="6"/>
      <c r="B56" s="2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/>
    </row>
    <row r="57" spans="1:16" ht="55.5" customHeight="1" x14ac:dyDescent="0.25">
      <c r="A57" s="6"/>
      <c r="B57" s="5"/>
      <c r="C57" s="67" t="s">
        <v>38</v>
      </c>
      <c r="D57" s="57"/>
      <c r="E57" s="57"/>
      <c r="F57" s="57"/>
      <c r="G57" s="57"/>
      <c r="H57" s="57"/>
      <c r="I57" s="57"/>
      <c r="J57" s="57"/>
      <c r="K57" s="68"/>
      <c r="L57" s="9" t="s">
        <v>39</v>
      </c>
      <c r="M57" s="24" t="s">
        <v>40</v>
      </c>
      <c r="N57" s="38"/>
      <c r="O57" s="6"/>
      <c r="P57" s="19"/>
    </row>
    <row r="58" spans="1:16" ht="15.75" customHeight="1" x14ac:dyDescent="0.25">
      <c r="A58" s="6"/>
      <c r="B58" s="5"/>
      <c r="C58" s="69" t="s">
        <v>54</v>
      </c>
      <c r="D58" s="57"/>
      <c r="E58" s="57"/>
      <c r="F58" s="57"/>
      <c r="G58" s="57"/>
      <c r="H58" s="57"/>
      <c r="I58" s="57"/>
      <c r="J58" s="57"/>
      <c r="K58" s="68"/>
      <c r="L58" s="12">
        <f>COUNTIF($P$11:$P$45,"Отлично")</f>
        <v>0</v>
      </c>
      <c r="M58" s="25" t="e">
        <f>L58*100/'Итоговый протокол'!E7</f>
        <v>#DIV/0!</v>
      </c>
      <c r="N58" s="37"/>
      <c r="O58" s="6"/>
      <c r="P58" s="19"/>
    </row>
    <row r="59" spans="1:16" ht="15.75" customHeight="1" x14ac:dyDescent="0.25">
      <c r="A59" s="6"/>
      <c r="B59" s="5"/>
      <c r="C59" s="69" t="s">
        <v>55</v>
      </c>
      <c r="D59" s="57"/>
      <c r="E59" s="57"/>
      <c r="F59" s="57"/>
      <c r="G59" s="57"/>
      <c r="H59" s="57"/>
      <c r="I59" s="57"/>
      <c r="J59" s="57"/>
      <c r="K59" s="68"/>
      <c r="L59" s="12">
        <f>COUNTIF($P$11:$P$45,"Хорошо")</f>
        <v>0</v>
      </c>
      <c r="M59" s="25" t="e">
        <f>L59*100/'Итоговый протокол'!E7</f>
        <v>#DIV/0!</v>
      </c>
      <c r="N59" s="37"/>
      <c r="O59" s="6"/>
      <c r="P59" s="19"/>
    </row>
    <row r="60" spans="1:16" ht="15.75" customHeight="1" x14ac:dyDescent="0.25">
      <c r="A60" s="6"/>
      <c r="B60" s="5"/>
      <c r="C60" s="69" t="s">
        <v>56</v>
      </c>
      <c r="D60" s="57"/>
      <c r="E60" s="57"/>
      <c r="F60" s="57"/>
      <c r="G60" s="57"/>
      <c r="H60" s="57"/>
      <c r="I60" s="57"/>
      <c r="J60" s="57"/>
      <c r="K60" s="68"/>
      <c r="L60" s="12">
        <f>COUNTIF($P$11:$P$45,"Удовл.")</f>
        <v>0</v>
      </c>
      <c r="M60" s="25" t="e">
        <f>L60*100/'Итоговый протокол'!E7</f>
        <v>#DIV/0!</v>
      </c>
      <c r="N60" s="37"/>
      <c r="O60" s="6"/>
      <c r="P60" s="19"/>
    </row>
    <row r="61" spans="1:16" ht="15.75" customHeight="1" x14ac:dyDescent="0.25">
      <c r="A61" s="6"/>
      <c r="B61" s="5"/>
      <c r="C61" s="69" t="s">
        <v>57</v>
      </c>
      <c r="D61" s="57"/>
      <c r="E61" s="57"/>
      <c r="F61" s="57"/>
      <c r="G61" s="57"/>
      <c r="H61" s="57"/>
      <c r="I61" s="57"/>
      <c r="J61" s="57"/>
      <c r="K61" s="68"/>
      <c r="L61" s="12">
        <f>COUNTIF($P$11:$P$45,"Неудовл.")</f>
        <v>0</v>
      </c>
      <c r="M61" s="25" t="e">
        <f>L61*100/'Итоговый протокол'!E7</f>
        <v>#DIV/0!</v>
      </c>
      <c r="N61" s="37"/>
      <c r="O61" s="6"/>
      <c r="P61" s="19"/>
    </row>
    <row r="62" spans="1:1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9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9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9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9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9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9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9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9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9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9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9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9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9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9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9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9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9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9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9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9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9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9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9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19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9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9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9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9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9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9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9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9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19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9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19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9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19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9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19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9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9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9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9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9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9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9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9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9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9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9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9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9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9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9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9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19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9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19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9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19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9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9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19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9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9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9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9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9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9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19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19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19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9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19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19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9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19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9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9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9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9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9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9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9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9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9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9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9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9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9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9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9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9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9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9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9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9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9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9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9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9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9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9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9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9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9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9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9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9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9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9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9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9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9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9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9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9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9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9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9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9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9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9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9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9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9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9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9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9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9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9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9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9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9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9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9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9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9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9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9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9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9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9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9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9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9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9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9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9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9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9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9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9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9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9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9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9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9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9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9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9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9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9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9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9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9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9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9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9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9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9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9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9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9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9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9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9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9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9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9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9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9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9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9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9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9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9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9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9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9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9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9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9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9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9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9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9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9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9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9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9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9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9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9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9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9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9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9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9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9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9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9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9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9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9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9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9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9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9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9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9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9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9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9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9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9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9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9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9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9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9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9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9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9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9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9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9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9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9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9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9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9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9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9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9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9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9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9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9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9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9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9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9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9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9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9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9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9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9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9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9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9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9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9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9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9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9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9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9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9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9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9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9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9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9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9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9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9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9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9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9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9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9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9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9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9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9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9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9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9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9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9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9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9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9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9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9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9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9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9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9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9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9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9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9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9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9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9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9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9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9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9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9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9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9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9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9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9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9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9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9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9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9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9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9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9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9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9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9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9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9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9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9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9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9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9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9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9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9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9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9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9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9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9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9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9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9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9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9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9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9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9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9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9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9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9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9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9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9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9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9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9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9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9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9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9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9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9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9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9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9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9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9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9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9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9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9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9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9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9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9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9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9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9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9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9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9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9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9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9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9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9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9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9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9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9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9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9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9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9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9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9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9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9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9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9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9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9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9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9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9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9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9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9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9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9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9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9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9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9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9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9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9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9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9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9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9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9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9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9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9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9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9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9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9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9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9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9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9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9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9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9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9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9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9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9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9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9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9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9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9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9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9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9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9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9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9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9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9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9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9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9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9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9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9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9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9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9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9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9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9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9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9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9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9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9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9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9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9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9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9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9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9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9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9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9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9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9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9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9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9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9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9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9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9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9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9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9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9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9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9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9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9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9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9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9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9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9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9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9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9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9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9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9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9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9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9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9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9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9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9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9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9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9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9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9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9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9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9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9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9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9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9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9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9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9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9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9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9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9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9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9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9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9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9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9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9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9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9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9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9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9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9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9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9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9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9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9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9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9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9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9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9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9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9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9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9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9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9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9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9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9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9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9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9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9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9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9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9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9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9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9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9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9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9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9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9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9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9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9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9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9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9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9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9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9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9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9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9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9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9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9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9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9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9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9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9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9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9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9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9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9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9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9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9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9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9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9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9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9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9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9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9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9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9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9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9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9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9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9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9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9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9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9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9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9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9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9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9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9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9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9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9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9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9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9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9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9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9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9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9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9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9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9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9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9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9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9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9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9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9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9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9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9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9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9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9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9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9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9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9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9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9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9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9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9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9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9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9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9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9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9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9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9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9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9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9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9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9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9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9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9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9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9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9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9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9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9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9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9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9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9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9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9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9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9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9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9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9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9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9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9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9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9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9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9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9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9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9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9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9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9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9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9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9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9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9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9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9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9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9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9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9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9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9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9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9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9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9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9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9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9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9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9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9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9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9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9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9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9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9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9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9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9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9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9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9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9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9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9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9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9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9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9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9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9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9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9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9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9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9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9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9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9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9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9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9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9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9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9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9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9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9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9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9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9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9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9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9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9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9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9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9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9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9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9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9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9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9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9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9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9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9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9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9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9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9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9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9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9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9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9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9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9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9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9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9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9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9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9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9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9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9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9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9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9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9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9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9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9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9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9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9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9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9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9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9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9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9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9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9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9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9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9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9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9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9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9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9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9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9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9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9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9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9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9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9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9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9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9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9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9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9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9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9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9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9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9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9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9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9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9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9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9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9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9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9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9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9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9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9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9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9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9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9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9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9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9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9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9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9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9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9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9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9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9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9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9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9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9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9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9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9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9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9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9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9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9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9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9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9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9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9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9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9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9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9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9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9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9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9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9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9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9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9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9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9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9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9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9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9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9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9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9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9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9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9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9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9"/>
    </row>
    <row r="1001" spans="1:1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9"/>
    </row>
  </sheetData>
  <mergeCells count="21">
    <mergeCell ref="C57:K57"/>
    <mergeCell ref="C58:K58"/>
    <mergeCell ref="C59:K59"/>
    <mergeCell ref="C60:K60"/>
    <mergeCell ref="C61:K61"/>
    <mergeCell ref="A46:O47"/>
    <mergeCell ref="C48:N48"/>
    <mergeCell ref="A55:B55"/>
    <mergeCell ref="C49:N49"/>
    <mergeCell ref="O8:O10"/>
    <mergeCell ref="P8:P10"/>
    <mergeCell ref="A1:P1"/>
    <mergeCell ref="A2:P2"/>
    <mergeCell ref="A3:P3"/>
    <mergeCell ref="A4:B4"/>
    <mergeCell ref="C4:N4"/>
    <mergeCell ref="C5:N5"/>
    <mergeCell ref="A8:A10"/>
    <mergeCell ref="B8:B10"/>
    <mergeCell ref="C8:N8"/>
    <mergeCell ref="A5:B5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A2" sqref="A2:G2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41" t="s">
        <v>48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43" t="s">
        <v>53</v>
      </c>
      <c r="B2" s="42"/>
      <c r="C2" s="42"/>
      <c r="D2" s="42"/>
      <c r="E2" s="42"/>
      <c r="F2" s="42"/>
      <c r="G2" s="42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3" t="s">
        <v>41</v>
      </c>
      <c r="B3" s="42"/>
      <c r="C3" s="42"/>
      <c r="D3" s="42"/>
      <c r="E3" s="42"/>
      <c r="F3" s="42"/>
      <c r="G3" s="42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28</v>
      </c>
      <c r="B6" s="26" t="s">
        <v>42</v>
      </c>
      <c r="C6" s="27" t="s">
        <v>43</v>
      </c>
      <c r="D6" s="26" t="s">
        <v>44</v>
      </c>
      <c r="E6" s="26" t="s">
        <v>45</v>
      </c>
      <c r="F6" s="26" t="s">
        <v>46</v>
      </c>
      <c r="G6" s="26" t="s">
        <v>47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50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2025-04-28T07:16:19Z</dcterms:modified>
</cp:coreProperties>
</file>