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CNPPM-1\Desktop\Аттестация 2024_2, 3 кл._ЭНШ\3 кл\"/>
    </mc:Choice>
  </mc:AlternateContent>
  <xr:revisionPtr revIDLastSave="0" documentId="13_ncr:1_{E37C4F63-3F6F-472A-BB1D-5FF4A7C3A20B}" xr6:coauthVersionLast="36" xr6:coauthVersionMax="36" xr10:uidLastSave="{00000000-0000-0000-0000-000000000000}"/>
  <bookViews>
    <workbookView xWindow="0" yWindow="0" windowWidth="19035" windowHeight="11640" xr2:uid="{00000000-000D-0000-FFFF-FFFF00000000}"/>
  </bookViews>
  <sheets>
    <sheet name="Протокол № 1" sheetId="1" r:id="rId1"/>
    <sheet name="Протокол № 2" sheetId="3" r:id="rId2"/>
    <sheet name="Итоговый протокол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3" l="1"/>
  <c r="M54" i="3"/>
  <c r="M53" i="3"/>
  <c r="L53" i="3"/>
  <c r="K53" i="3"/>
  <c r="J53" i="3"/>
  <c r="I53" i="3"/>
  <c r="E53" i="3"/>
  <c r="C53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N40" i="3" l="1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39" i="1"/>
  <c r="N40" i="1"/>
  <c r="N41" i="1"/>
  <c r="N42" i="1"/>
  <c r="N43" i="1"/>
  <c r="N44" i="1"/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10" i="1"/>
  <c r="D51" i="3"/>
  <c r="E51" i="3"/>
  <c r="F51" i="3"/>
  <c r="G51" i="3"/>
  <c r="H51" i="3"/>
  <c r="I51" i="3"/>
  <c r="J51" i="3"/>
  <c r="K51" i="3"/>
  <c r="L51" i="3"/>
  <c r="M51" i="3"/>
  <c r="C51" i="3"/>
  <c r="N15" i="3" l="1"/>
  <c r="F52" i="3" l="1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O38" i="3" s="1"/>
  <c r="N39" i="3"/>
  <c r="O39" i="3" s="1"/>
  <c r="N11" i="3"/>
  <c r="O11" i="3" s="1"/>
  <c r="D52" i="3"/>
  <c r="E52" i="3"/>
  <c r="G52" i="3"/>
  <c r="H52" i="3"/>
  <c r="I52" i="3"/>
  <c r="J52" i="3"/>
  <c r="K52" i="3"/>
  <c r="L52" i="3"/>
  <c r="M52" i="3"/>
  <c r="C52" i="3"/>
  <c r="L59" i="3" l="1"/>
  <c r="M59" i="3" s="1"/>
  <c r="L60" i="3"/>
  <c r="M60" i="3" s="1"/>
  <c r="L61" i="3"/>
  <c r="M61" i="3" s="1"/>
  <c r="L58" i="3"/>
  <c r="M5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</author>
  </authors>
  <commentList>
    <comment ref="M58" authorId="0" shapeId="0" xr:uid="{00000000-0006-0000-0100-00000E000000}">
      <text>
        <r>
          <rPr>
            <b/>
            <sz val="9"/>
            <color indexed="81"/>
            <rFont val="Tahoma"/>
            <charset val="1"/>
          </rPr>
          <t>% будет подсчитан после внесения кол-ва учащихся, приступивших к к.р., "Итоговый протокол", ячейка Е7</t>
        </r>
      </text>
    </comment>
  </commentList>
</comments>
</file>

<file path=xl/sharedStrings.xml><?xml version="1.0" encoding="utf-8"?>
<sst xmlns="http://schemas.openxmlformats.org/spreadsheetml/2006/main" count="114" uniqueCount="57">
  <si>
    <t>Наименование образовательного учреждения:</t>
  </si>
  <si>
    <t>Класс:</t>
  </si>
  <si>
    <t>УМК:</t>
  </si>
  <si>
    <t>№ п/п</t>
  </si>
  <si>
    <t>Протокол № 1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</si>
  <si>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</si>
  <si>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</si>
  <si>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</si>
  <si>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</si>
  <si>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</si>
  <si>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</si>
  <si>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</si>
  <si>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</si>
  <si>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</si>
  <si>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</si>
  <si>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</si>
  <si>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Количество баллов</t>
  </si>
  <si>
    <t>Директор ОУ :</t>
  </si>
  <si>
    <t>/</t>
  </si>
  <si>
    <t>ФИО учителя:</t>
  </si>
  <si>
    <t>М.п.</t>
  </si>
  <si>
    <t>(ФИО)</t>
  </si>
  <si>
    <t>(подпись)</t>
  </si>
  <si>
    <t xml:space="preserve">Фамилия и имя </t>
  </si>
  <si>
    <t>Муниципальное образование</t>
  </si>
  <si>
    <t>Образовательная организация</t>
  </si>
  <si>
    <t>Класс</t>
  </si>
  <si>
    <t xml:space="preserve">Итоговый протокол </t>
  </si>
  <si>
    <t>Количество детей в классе</t>
  </si>
  <si>
    <t>Количество детей, приступивших к выполнению работы</t>
  </si>
  <si>
    <t>Протокол № 2 (для учителя)</t>
  </si>
  <si>
    <t>Общий итог по классу</t>
  </si>
  <si>
    <t>Количество учеников, выполнивших задание на соответствующий балл</t>
  </si>
  <si>
    <t>Задания</t>
  </si>
  <si>
    <t>Уровень выполнения</t>
  </si>
  <si>
    <t>итого (0)</t>
  </si>
  <si>
    <t>итого (1)</t>
  </si>
  <si>
    <t>итого (2)</t>
  </si>
  <si>
    <t xml:space="preserve"> - </t>
  </si>
  <si>
    <t>Уровень:</t>
  </si>
  <si>
    <t>Кол-во чел.</t>
  </si>
  <si>
    <t>%</t>
  </si>
  <si>
    <t>Муниципальное образование:</t>
  </si>
  <si>
    <t>1 б</t>
  </si>
  <si>
    <t>2 б</t>
  </si>
  <si>
    <t>Количество детей, несправившихся с работой</t>
  </si>
  <si>
    <t>* Необходимо  вписать номера заданий, с которыми справились менее 60% обучающихся.</t>
  </si>
  <si>
    <t>Региональный проект Московской области "Инновационная модель "Эффективная начальная школа"</t>
  </si>
  <si>
    <t>-</t>
  </si>
  <si>
    <t>Дефициты*</t>
  </si>
  <si>
    <t>Контрольная работа по предмету: "Математика" для учащихся 3 класса</t>
  </si>
  <si>
    <t>16-20 баллов - "Отлично",</t>
  </si>
  <si>
    <t>11-15 баллов - "Хорошо",</t>
  </si>
  <si>
    <t>7-10 баллов - "Удовлетворительно",</t>
  </si>
  <si>
    <t>0-6 баллов - "Неудовлетворительно"</t>
  </si>
  <si>
    <t>3 б</t>
  </si>
  <si>
    <t>итого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</si>
</sst>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/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49"/>
  <sheetViews>
    <sheetView tabSelected="1" view="pageLayout" zoomScaleNormal="100" workbookViewId="0">
      <selection sqref="A1:N1"/>
    </sheetView>
  </sheetViews>
  <sheetFormatPr defaultColWidth="9.140625" defaultRowHeight="15" x14ac:dyDescent="0.25"/>
  <cols>
    <col min="1" max="1" width="6.42578125" style="3" customWidth="1"/>
    <col min="2" max="2" width="32.85546875" style="3" customWidth="1"/>
    <col min="3" max="3" width="7.5703125" style="3" customWidth="1"/>
    <col min="4" max="4" width="6.7109375" style="3" customWidth="1"/>
    <col min="5" max="5" width="7.42578125" style="3" customWidth="1"/>
    <col min="6" max="6" width="7" style="3" customWidth="1"/>
    <col min="7" max="7" width="6.85546875" style="3" customWidth="1"/>
    <col min="8" max="9" width="6.7109375" style="3" customWidth="1"/>
    <col min="10" max="10" width="6.85546875" style="3" customWidth="1"/>
    <col min="11" max="11" width="6.7109375" style="3" customWidth="1"/>
    <col min="12" max="12" width="6.42578125" style="3" customWidth="1"/>
    <col min="13" max="13" width="6.7109375" style="3" customWidth="1"/>
    <col min="14" max="14" width="18.28515625" style="3" customWidth="1"/>
    <col min="15" max="15" width="4.7109375" customWidth="1"/>
  </cols>
  <sheetData>
    <row r="1" spans="1:15" s="8" customFormat="1" x14ac:dyDescent="0.25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20"/>
    </row>
    <row r="2" spans="1:15" s="8" customFormat="1" ht="21" customHeight="1" x14ac:dyDescent="0.25">
      <c r="A2" s="43" t="s">
        <v>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1"/>
    </row>
    <row r="3" spans="1:15" s="8" customFormat="1" ht="18" customHeight="1" x14ac:dyDescent="0.25">
      <c r="A3" s="43" t="s">
        <v>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21"/>
    </row>
    <row r="4" spans="1:15" s="8" customFormat="1" ht="18" customHeight="1" x14ac:dyDescent="0.25">
      <c r="A4" s="40" t="s">
        <v>42</v>
      </c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5" ht="30" customHeight="1" x14ac:dyDescent="0.25">
      <c r="A5" s="23" t="s">
        <v>0</v>
      </c>
      <c r="B5" s="16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x14ac:dyDescent="0.25">
      <c r="A6" s="3" t="s">
        <v>1</v>
      </c>
      <c r="B6" s="4"/>
    </row>
    <row r="7" spans="1:15" x14ac:dyDescent="0.25">
      <c r="A7" s="3" t="s">
        <v>2</v>
      </c>
      <c r="B7" s="5"/>
    </row>
    <row r="8" spans="1:15" x14ac:dyDescent="0.25">
      <c r="A8" s="49" t="s">
        <v>3</v>
      </c>
      <c r="B8" s="49" t="s">
        <v>23</v>
      </c>
      <c r="C8" s="50" t="s">
        <v>33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47" t="s">
        <v>16</v>
      </c>
    </row>
    <row r="9" spans="1:15" x14ac:dyDescent="0.25">
      <c r="A9" s="49"/>
      <c r="B9" s="49"/>
      <c r="C9" s="34" t="s">
        <v>5</v>
      </c>
      <c r="D9" s="34" t="s">
        <v>6</v>
      </c>
      <c r="E9" s="34" t="s">
        <v>7</v>
      </c>
      <c r="F9" s="34" t="s">
        <v>8</v>
      </c>
      <c r="G9" s="34" t="s">
        <v>9</v>
      </c>
      <c r="H9" s="34" t="s">
        <v>10</v>
      </c>
      <c r="I9" s="34" t="s">
        <v>11</v>
      </c>
      <c r="J9" s="34" t="s">
        <v>12</v>
      </c>
      <c r="K9" s="34" t="s">
        <v>13</v>
      </c>
      <c r="L9" s="34" t="s">
        <v>14</v>
      </c>
      <c r="M9" s="34" t="s">
        <v>15</v>
      </c>
      <c r="N9" s="47"/>
    </row>
    <row r="10" spans="1:15" ht="14.1" customHeight="1" x14ac:dyDescent="0.25">
      <c r="A10" s="6">
        <v>1</v>
      </c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>
        <f t="shared" ref="N10:N44" si="0">SUM(C10:M10)</f>
        <v>0</v>
      </c>
    </row>
    <row r="11" spans="1:15" ht="14.1" customHeight="1" x14ac:dyDescent="0.25">
      <c r="A11" s="6">
        <v>2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3">
        <f t="shared" si="0"/>
        <v>0</v>
      </c>
    </row>
    <row r="12" spans="1:15" ht="14.1" customHeight="1" x14ac:dyDescent="0.25">
      <c r="A12" s="6">
        <v>3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>
        <f t="shared" si="0"/>
        <v>0</v>
      </c>
    </row>
    <row r="13" spans="1:15" ht="14.1" customHeight="1" x14ac:dyDescent="0.25">
      <c r="A13" s="6">
        <v>4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3">
        <f t="shared" si="0"/>
        <v>0</v>
      </c>
    </row>
    <row r="14" spans="1:15" ht="14.1" customHeight="1" x14ac:dyDescent="0.25">
      <c r="A14" s="6">
        <v>5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3">
        <f t="shared" si="0"/>
        <v>0</v>
      </c>
    </row>
    <row r="15" spans="1:15" ht="14.1" customHeight="1" x14ac:dyDescent="0.25">
      <c r="A15" s="6">
        <v>6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3">
        <f t="shared" si="0"/>
        <v>0</v>
      </c>
    </row>
    <row r="16" spans="1:15" ht="14.1" customHeight="1" x14ac:dyDescent="0.25">
      <c r="A16" s="6">
        <v>7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3">
        <f t="shared" si="0"/>
        <v>0</v>
      </c>
    </row>
    <row r="17" spans="1:14" ht="14.1" customHeight="1" x14ac:dyDescent="0.25">
      <c r="A17" s="6">
        <v>8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3">
        <f t="shared" si="0"/>
        <v>0</v>
      </c>
    </row>
    <row r="18" spans="1:14" ht="14.1" customHeight="1" x14ac:dyDescent="0.25">
      <c r="A18" s="6">
        <v>9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3">
        <f t="shared" si="0"/>
        <v>0</v>
      </c>
    </row>
    <row r="19" spans="1:14" ht="14.1" customHeight="1" x14ac:dyDescent="0.25">
      <c r="A19" s="6">
        <v>10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>
        <f t="shared" si="0"/>
        <v>0</v>
      </c>
    </row>
    <row r="20" spans="1:14" ht="14.1" customHeight="1" x14ac:dyDescent="0.25">
      <c r="A20" s="6">
        <v>11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3">
        <f t="shared" si="0"/>
        <v>0</v>
      </c>
    </row>
    <row r="21" spans="1:14" ht="14.1" customHeight="1" x14ac:dyDescent="0.25">
      <c r="A21" s="6">
        <v>12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3">
        <f t="shared" si="0"/>
        <v>0</v>
      </c>
    </row>
    <row r="22" spans="1:14" ht="14.1" customHeight="1" x14ac:dyDescent="0.25">
      <c r="A22" s="6">
        <v>13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3">
        <f t="shared" si="0"/>
        <v>0</v>
      </c>
    </row>
    <row r="23" spans="1:14" ht="14.1" customHeight="1" x14ac:dyDescent="0.25">
      <c r="A23" s="6">
        <v>14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3">
        <f t="shared" si="0"/>
        <v>0</v>
      </c>
    </row>
    <row r="24" spans="1:14" ht="14.1" customHeight="1" x14ac:dyDescent="0.25">
      <c r="A24" s="6">
        <v>15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3">
        <f t="shared" si="0"/>
        <v>0</v>
      </c>
    </row>
    <row r="25" spans="1:14" ht="14.1" customHeight="1" x14ac:dyDescent="0.25">
      <c r="A25" s="6">
        <v>16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3">
        <f t="shared" si="0"/>
        <v>0</v>
      </c>
    </row>
    <row r="26" spans="1:14" ht="14.1" customHeight="1" x14ac:dyDescent="0.25">
      <c r="A26" s="6">
        <v>17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>
        <f t="shared" si="0"/>
        <v>0</v>
      </c>
    </row>
    <row r="27" spans="1:14" ht="14.1" customHeight="1" x14ac:dyDescent="0.25">
      <c r="A27" s="6">
        <v>18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3">
        <f t="shared" si="0"/>
        <v>0</v>
      </c>
    </row>
    <row r="28" spans="1:14" ht="14.1" customHeight="1" x14ac:dyDescent="0.25">
      <c r="A28" s="6">
        <v>19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3">
        <f t="shared" si="0"/>
        <v>0</v>
      </c>
    </row>
    <row r="29" spans="1:14" ht="14.1" customHeight="1" x14ac:dyDescent="0.25">
      <c r="A29" s="6">
        <v>20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3">
        <f t="shared" si="0"/>
        <v>0</v>
      </c>
    </row>
    <row r="30" spans="1:14" ht="14.1" customHeight="1" x14ac:dyDescent="0.25">
      <c r="A30" s="6">
        <v>21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3">
        <f t="shared" si="0"/>
        <v>0</v>
      </c>
    </row>
    <row r="31" spans="1:14" ht="14.1" customHeight="1" x14ac:dyDescent="0.25">
      <c r="A31" s="6">
        <v>22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3">
        <f t="shared" si="0"/>
        <v>0</v>
      </c>
    </row>
    <row r="32" spans="1:14" ht="14.1" customHeight="1" x14ac:dyDescent="0.25">
      <c r="A32" s="6">
        <v>23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3">
        <f t="shared" si="0"/>
        <v>0</v>
      </c>
    </row>
    <row r="33" spans="1:14" ht="14.1" customHeight="1" x14ac:dyDescent="0.25">
      <c r="A33" s="6">
        <v>24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3">
        <f t="shared" si="0"/>
        <v>0</v>
      </c>
    </row>
    <row r="34" spans="1:14" ht="14.1" customHeight="1" x14ac:dyDescent="0.25">
      <c r="A34" s="6">
        <v>25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3">
        <f t="shared" si="0"/>
        <v>0</v>
      </c>
    </row>
    <row r="35" spans="1:14" ht="14.1" customHeight="1" x14ac:dyDescent="0.25">
      <c r="A35" s="6">
        <v>26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>
        <f t="shared" si="0"/>
        <v>0</v>
      </c>
    </row>
    <row r="36" spans="1:14" ht="14.1" customHeight="1" x14ac:dyDescent="0.25">
      <c r="A36" s="6">
        <v>27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3">
        <f t="shared" si="0"/>
        <v>0</v>
      </c>
    </row>
    <row r="37" spans="1:14" ht="14.1" customHeight="1" x14ac:dyDescent="0.25">
      <c r="A37" s="6">
        <v>28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3">
        <f t="shared" si="0"/>
        <v>0</v>
      </c>
    </row>
    <row r="38" spans="1:14" ht="14.1" customHeight="1" x14ac:dyDescent="0.25">
      <c r="A38" s="6">
        <v>29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>
        <f t="shared" si="0"/>
        <v>0</v>
      </c>
    </row>
    <row r="39" spans="1:14" ht="14.1" customHeight="1" x14ac:dyDescent="0.25">
      <c r="A39" s="36">
        <v>30</v>
      </c>
      <c r="B39" s="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13">
        <f t="shared" si="0"/>
        <v>0</v>
      </c>
    </row>
    <row r="40" spans="1:14" ht="14.1" customHeight="1" x14ac:dyDescent="0.25">
      <c r="A40" s="36">
        <v>31</v>
      </c>
      <c r="B40" s="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13">
        <f t="shared" si="0"/>
        <v>0</v>
      </c>
    </row>
    <row r="41" spans="1:14" ht="14.1" customHeight="1" x14ac:dyDescent="0.25">
      <c r="A41" s="36">
        <v>32</v>
      </c>
      <c r="B41" s="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13">
        <f t="shared" si="0"/>
        <v>0</v>
      </c>
    </row>
    <row r="42" spans="1:14" ht="14.1" customHeight="1" x14ac:dyDescent="0.25">
      <c r="A42" s="36">
        <v>33</v>
      </c>
      <c r="B42" s="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">
        <f t="shared" si="0"/>
        <v>0</v>
      </c>
    </row>
    <row r="43" spans="1:14" ht="14.1" customHeight="1" x14ac:dyDescent="0.25">
      <c r="A43" s="36">
        <v>34</v>
      </c>
      <c r="B43" s="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13">
        <f t="shared" si="0"/>
        <v>0</v>
      </c>
    </row>
    <row r="44" spans="1:14" ht="14.1" customHeight="1" x14ac:dyDescent="0.25">
      <c r="A44" s="36">
        <v>35</v>
      </c>
      <c r="B44" s="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13">
        <f t="shared" si="0"/>
        <v>0</v>
      </c>
    </row>
    <row r="45" spans="1:14" ht="28.5" customHeight="1" x14ac:dyDescent="0.25">
      <c r="A45" s="19"/>
      <c r="B45" s="11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4"/>
    </row>
    <row r="46" spans="1:14" x14ac:dyDescent="0.25">
      <c r="A46" s="48" t="s">
        <v>17</v>
      </c>
      <c r="B46" s="48"/>
      <c r="C46" s="44"/>
      <c r="D46" s="44"/>
      <c r="E46" s="44"/>
      <c r="F46" s="44"/>
      <c r="G46" s="44"/>
      <c r="H46" s="44"/>
      <c r="I46" s="45" t="s">
        <v>18</v>
      </c>
      <c r="J46" s="45"/>
      <c r="K46" s="45"/>
      <c r="L46" s="45"/>
      <c r="M46" s="45"/>
    </row>
    <row r="47" spans="1:14" ht="18" customHeight="1" x14ac:dyDescent="0.25">
      <c r="A47" s="12"/>
      <c r="B47" s="17" t="s">
        <v>20</v>
      </c>
      <c r="C47" s="46" t="s">
        <v>21</v>
      </c>
      <c r="D47" s="46"/>
      <c r="E47" s="46"/>
      <c r="F47" s="46"/>
      <c r="G47" s="46"/>
      <c r="H47" s="46"/>
      <c r="I47" s="46" t="s">
        <v>22</v>
      </c>
      <c r="J47" s="46"/>
      <c r="K47" s="46"/>
      <c r="L47" s="46"/>
      <c r="M47" s="46"/>
    </row>
    <row r="48" spans="1:14" x14ac:dyDescent="0.25">
      <c r="B48" s="12" t="s">
        <v>19</v>
      </c>
      <c r="C48" s="44"/>
      <c r="D48" s="44"/>
      <c r="E48" s="44"/>
      <c r="F48" s="44"/>
      <c r="G48" s="44"/>
      <c r="H48" s="44"/>
      <c r="I48" s="45" t="s">
        <v>18</v>
      </c>
      <c r="J48" s="45"/>
      <c r="K48" s="45"/>
      <c r="L48" s="45"/>
      <c r="M48" s="45"/>
    </row>
    <row r="49" spans="2:13" x14ac:dyDescent="0.25">
      <c r="B49" s="18"/>
      <c r="C49" s="46" t="s">
        <v>21</v>
      </c>
      <c r="D49" s="46"/>
      <c r="E49" s="46"/>
      <c r="F49" s="46"/>
      <c r="G49" s="46"/>
      <c r="H49" s="46"/>
      <c r="I49" s="46" t="s">
        <v>22</v>
      </c>
      <c r="J49" s="46"/>
      <c r="K49" s="46"/>
      <c r="L49" s="46"/>
      <c r="M49" s="46"/>
    </row>
  </sheetData>
  <mergeCells count="19">
    <mergeCell ref="N8:N9"/>
    <mergeCell ref="A46:B46"/>
    <mergeCell ref="C46:H46"/>
    <mergeCell ref="I46:M46"/>
    <mergeCell ref="A8:A9"/>
    <mergeCell ref="B8:B9"/>
    <mergeCell ref="C8:M8"/>
    <mergeCell ref="C48:H48"/>
    <mergeCell ref="I48:M48"/>
    <mergeCell ref="C49:H49"/>
    <mergeCell ref="I49:M49"/>
    <mergeCell ref="C47:H47"/>
    <mergeCell ref="I47:M47"/>
    <mergeCell ref="A4:B4"/>
    <mergeCell ref="C5:N5"/>
    <mergeCell ref="C4:N4"/>
    <mergeCell ref="A1:N1"/>
    <mergeCell ref="A2:N2"/>
    <mergeCell ref="A3:N3"/>
  </mergeCells>
  <pageMargins left="0.53125" right="0.16666666666666666" top="0.54166666666666663" bottom="0.781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O61"/>
  <sheetViews>
    <sheetView view="pageLayout" zoomScaleNormal="100" workbookViewId="0">
      <selection sqref="A1:O1"/>
    </sheetView>
  </sheetViews>
  <sheetFormatPr defaultColWidth="8.7109375" defaultRowHeight="15" x14ac:dyDescent="0.25"/>
  <cols>
    <col min="1" max="1" width="4.85546875" style="3" customWidth="1"/>
    <col min="2" max="2" width="35.42578125" style="3" customWidth="1"/>
    <col min="3" max="12" width="6.7109375" style="3" customWidth="1"/>
    <col min="13" max="13" width="7.5703125" style="3" customWidth="1"/>
    <col min="14" max="14" width="11.140625" style="3" customWidth="1"/>
    <col min="15" max="15" width="13.7109375" style="29" customWidth="1"/>
  </cols>
  <sheetData>
    <row r="1" spans="1:15" x14ac:dyDescent="0.25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25">
      <c r="A2" s="43" t="s">
        <v>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x14ac:dyDescent="0.25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20.25" customHeight="1" x14ac:dyDescent="0.25">
      <c r="A4" s="40" t="s">
        <v>24</v>
      </c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15"/>
    </row>
    <row r="5" spans="1:15" ht="32.25" customHeight="1" x14ac:dyDescent="0.25">
      <c r="A5" s="23" t="s">
        <v>0</v>
      </c>
      <c r="B5" s="16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14"/>
    </row>
    <row r="6" spans="1:15" x14ac:dyDescent="0.25">
      <c r="A6" s="3" t="s">
        <v>1</v>
      </c>
      <c r="B6" s="4"/>
    </row>
    <row r="7" spans="1:15" x14ac:dyDescent="0.25">
      <c r="A7" s="3" t="s">
        <v>2</v>
      </c>
      <c r="B7" s="5"/>
    </row>
    <row r="8" spans="1:15" ht="15" customHeight="1" x14ac:dyDescent="0.25">
      <c r="A8" s="59" t="s">
        <v>3</v>
      </c>
      <c r="B8" s="63" t="s">
        <v>23</v>
      </c>
      <c r="C8" s="50" t="s">
        <v>33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9" t="s">
        <v>16</v>
      </c>
      <c r="O8" s="59" t="s">
        <v>34</v>
      </c>
    </row>
    <row r="9" spans="1:15" ht="33" customHeight="1" x14ac:dyDescent="0.25">
      <c r="A9" s="60"/>
      <c r="B9" s="64"/>
      <c r="C9" s="34" t="s">
        <v>5</v>
      </c>
      <c r="D9" s="34" t="s">
        <v>6</v>
      </c>
      <c r="E9" s="34" t="s">
        <v>7</v>
      </c>
      <c r="F9" s="34" t="s">
        <v>8</v>
      </c>
      <c r="G9" s="34" t="s">
        <v>9</v>
      </c>
      <c r="H9" s="39" t="s">
        <v>10</v>
      </c>
      <c r="I9" s="39" t="s">
        <v>11</v>
      </c>
      <c r="J9" s="39" t="s">
        <v>12</v>
      </c>
      <c r="K9" s="39" t="s">
        <v>13</v>
      </c>
      <c r="L9" s="39" t="s">
        <v>14</v>
      </c>
      <c r="M9" s="39" t="s">
        <v>15</v>
      </c>
      <c r="N9" s="60"/>
      <c r="O9" s="60"/>
    </row>
    <row r="10" spans="1:15" ht="14.25" customHeight="1" x14ac:dyDescent="0.25">
      <c r="A10" s="61"/>
      <c r="B10" s="65"/>
      <c r="C10" s="34" t="s">
        <v>44</v>
      </c>
      <c r="D10" s="34" t="s">
        <v>43</v>
      </c>
      <c r="E10" s="34" t="s">
        <v>44</v>
      </c>
      <c r="F10" s="34" t="s">
        <v>43</v>
      </c>
      <c r="G10" s="34" t="s">
        <v>43</v>
      </c>
      <c r="H10" s="34" t="s">
        <v>43</v>
      </c>
      <c r="I10" s="39" t="s">
        <v>44</v>
      </c>
      <c r="J10" s="39" t="s">
        <v>44</v>
      </c>
      <c r="K10" s="39" t="s">
        <v>55</v>
      </c>
      <c r="L10" s="39" t="s">
        <v>44</v>
      </c>
      <c r="M10" s="39" t="s">
        <v>55</v>
      </c>
      <c r="N10" s="61"/>
      <c r="O10" s="61"/>
    </row>
    <row r="11" spans="1:15" x14ac:dyDescent="0.25">
      <c r="A11" s="6">
        <v>1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3">
        <f t="shared" ref="N11:N45" si="0">SUM(C11:M11)</f>
        <v>0</v>
      </c>
      <c r="O11" s="30" t="str">
        <f>IF(N11&gt;15,"Отлично",IF(N11&gt;=11,"Хорошо",IF(N11&gt;=7,"Удовл.",IF(N11&gt;0,"Неудовл.",IF(N11=0," ")))))</f>
        <v xml:space="preserve"> </v>
      </c>
    </row>
    <row r="12" spans="1:15" x14ac:dyDescent="0.25">
      <c r="A12" s="6">
        <v>2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>
        <f t="shared" si="0"/>
        <v>0</v>
      </c>
      <c r="O12" s="30" t="str">
        <f t="shared" ref="O12:O44" si="1">IF(N12&gt;15,"Отлично",IF(N12&gt;=11,"Хорошо",IF(N12&gt;=7,"Удовл.",IF(N12&gt;0,"Неудовл.",IF(N12=0," ")))))</f>
        <v xml:space="preserve"> </v>
      </c>
    </row>
    <row r="13" spans="1:15" x14ac:dyDescent="0.25">
      <c r="A13" s="6">
        <v>3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3">
        <f t="shared" si="0"/>
        <v>0</v>
      </c>
      <c r="O13" s="30" t="str">
        <f t="shared" si="1"/>
        <v xml:space="preserve"> </v>
      </c>
    </row>
    <row r="14" spans="1:15" x14ac:dyDescent="0.25">
      <c r="A14" s="6">
        <v>4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3">
        <f t="shared" si="0"/>
        <v>0</v>
      </c>
      <c r="O14" s="30" t="str">
        <f t="shared" si="1"/>
        <v xml:space="preserve"> </v>
      </c>
    </row>
    <row r="15" spans="1:15" x14ac:dyDescent="0.25">
      <c r="A15" s="6">
        <v>5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3">
        <f t="shared" si="0"/>
        <v>0</v>
      </c>
      <c r="O15" s="30" t="str">
        <f t="shared" si="1"/>
        <v xml:space="preserve"> </v>
      </c>
    </row>
    <row r="16" spans="1:15" x14ac:dyDescent="0.25">
      <c r="A16" s="6">
        <v>6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3">
        <f t="shared" si="0"/>
        <v>0</v>
      </c>
      <c r="O16" s="30" t="str">
        <f t="shared" si="1"/>
        <v xml:space="preserve"> </v>
      </c>
    </row>
    <row r="17" spans="1:15" x14ac:dyDescent="0.25">
      <c r="A17" s="6">
        <v>7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3">
        <f t="shared" si="0"/>
        <v>0</v>
      </c>
      <c r="O17" s="30" t="str">
        <f t="shared" si="1"/>
        <v xml:space="preserve"> </v>
      </c>
    </row>
    <row r="18" spans="1:15" x14ac:dyDescent="0.25">
      <c r="A18" s="6">
        <v>8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3">
        <f t="shared" si="0"/>
        <v>0</v>
      </c>
      <c r="O18" s="30" t="str">
        <f t="shared" si="1"/>
        <v xml:space="preserve"> </v>
      </c>
    </row>
    <row r="19" spans="1:15" x14ac:dyDescent="0.25">
      <c r="A19" s="6">
        <v>9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>
        <f t="shared" si="0"/>
        <v>0</v>
      </c>
      <c r="O19" s="30" t="str">
        <f t="shared" si="1"/>
        <v xml:space="preserve"> </v>
      </c>
    </row>
    <row r="20" spans="1:15" x14ac:dyDescent="0.25">
      <c r="A20" s="6">
        <v>10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3">
        <f t="shared" si="0"/>
        <v>0</v>
      </c>
      <c r="O20" s="30" t="str">
        <f t="shared" si="1"/>
        <v xml:space="preserve"> </v>
      </c>
    </row>
    <row r="21" spans="1:15" x14ac:dyDescent="0.25">
      <c r="A21" s="6">
        <v>11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3">
        <f t="shared" si="0"/>
        <v>0</v>
      </c>
      <c r="O21" s="30" t="str">
        <f t="shared" si="1"/>
        <v xml:space="preserve"> </v>
      </c>
    </row>
    <row r="22" spans="1:15" x14ac:dyDescent="0.25">
      <c r="A22" s="6">
        <v>12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3">
        <f t="shared" si="0"/>
        <v>0</v>
      </c>
      <c r="O22" s="30" t="str">
        <f t="shared" si="1"/>
        <v xml:space="preserve"> </v>
      </c>
    </row>
    <row r="23" spans="1:15" x14ac:dyDescent="0.25">
      <c r="A23" s="6">
        <v>13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3">
        <f t="shared" si="0"/>
        <v>0</v>
      </c>
      <c r="O23" s="30" t="str">
        <f t="shared" si="1"/>
        <v xml:space="preserve"> </v>
      </c>
    </row>
    <row r="24" spans="1:15" x14ac:dyDescent="0.25">
      <c r="A24" s="6">
        <v>14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3">
        <f t="shared" si="0"/>
        <v>0</v>
      </c>
      <c r="O24" s="30" t="str">
        <f t="shared" si="1"/>
        <v xml:space="preserve"> </v>
      </c>
    </row>
    <row r="25" spans="1:15" x14ac:dyDescent="0.25">
      <c r="A25" s="6">
        <v>15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3">
        <f t="shared" si="0"/>
        <v>0</v>
      </c>
      <c r="O25" s="30" t="str">
        <f t="shared" si="1"/>
        <v xml:space="preserve"> </v>
      </c>
    </row>
    <row r="26" spans="1:15" x14ac:dyDescent="0.25">
      <c r="A26" s="6">
        <v>16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>
        <f t="shared" si="0"/>
        <v>0</v>
      </c>
      <c r="O26" s="30" t="str">
        <f t="shared" si="1"/>
        <v xml:space="preserve"> </v>
      </c>
    </row>
    <row r="27" spans="1:15" x14ac:dyDescent="0.25">
      <c r="A27" s="6">
        <v>17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3">
        <f t="shared" si="0"/>
        <v>0</v>
      </c>
      <c r="O27" s="30" t="str">
        <f t="shared" si="1"/>
        <v xml:space="preserve"> </v>
      </c>
    </row>
    <row r="28" spans="1:15" x14ac:dyDescent="0.25">
      <c r="A28" s="6">
        <v>18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3">
        <f t="shared" si="0"/>
        <v>0</v>
      </c>
      <c r="O28" s="30" t="str">
        <f t="shared" si="1"/>
        <v xml:space="preserve"> </v>
      </c>
    </row>
    <row r="29" spans="1:15" x14ac:dyDescent="0.25">
      <c r="A29" s="6">
        <v>19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3">
        <f t="shared" si="0"/>
        <v>0</v>
      </c>
      <c r="O29" s="30" t="str">
        <f t="shared" si="1"/>
        <v xml:space="preserve"> </v>
      </c>
    </row>
    <row r="30" spans="1:15" x14ac:dyDescent="0.25">
      <c r="A30" s="6">
        <v>20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3">
        <f t="shared" si="0"/>
        <v>0</v>
      </c>
      <c r="O30" s="30" t="str">
        <f t="shared" si="1"/>
        <v xml:space="preserve"> </v>
      </c>
    </row>
    <row r="31" spans="1:15" x14ac:dyDescent="0.25">
      <c r="A31" s="6">
        <v>21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3">
        <f t="shared" si="0"/>
        <v>0</v>
      </c>
      <c r="O31" s="30" t="str">
        <f t="shared" si="1"/>
        <v xml:space="preserve"> </v>
      </c>
    </row>
    <row r="32" spans="1:15" x14ac:dyDescent="0.25">
      <c r="A32" s="6">
        <v>22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3">
        <f t="shared" si="0"/>
        <v>0</v>
      </c>
      <c r="O32" s="30" t="str">
        <f t="shared" si="1"/>
        <v xml:space="preserve"> </v>
      </c>
    </row>
    <row r="33" spans="1:15" x14ac:dyDescent="0.25">
      <c r="A33" s="6">
        <v>23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3">
        <f t="shared" si="0"/>
        <v>0</v>
      </c>
      <c r="O33" s="30" t="str">
        <f t="shared" si="1"/>
        <v xml:space="preserve"> </v>
      </c>
    </row>
    <row r="34" spans="1:15" x14ac:dyDescent="0.25">
      <c r="A34" s="6">
        <v>24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3">
        <f t="shared" si="0"/>
        <v>0</v>
      </c>
      <c r="O34" s="30" t="str">
        <f t="shared" si="1"/>
        <v xml:space="preserve"> </v>
      </c>
    </row>
    <row r="35" spans="1:15" x14ac:dyDescent="0.25">
      <c r="A35" s="6">
        <v>25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>
        <f t="shared" si="0"/>
        <v>0</v>
      </c>
      <c r="O35" s="30" t="str">
        <f t="shared" si="1"/>
        <v xml:space="preserve"> </v>
      </c>
    </row>
    <row r="36" spans="1:15" x14ac:dyDescent="0.25">
      <c r="A36" s="6">
        <v>26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3">
        <f t="shared" si="0"/>
        <v>0</v>
      </c>
      <c r="O36" s="30" t="str">
        <f t="shared" si="1"/>
        <v xml:space="preserve"> </v>
      </c>
    </row>
    <row r="37" spans="1:15" x14ac:dyDescent="0.25">
      <c r="A37" s="6">
        <v>27</v>
      </c>
      <c r="B37" s="7"/>
      <c r="C37" s="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3">
        <f t="shared" si="0"/>
        <v>0</v>
      </c>
      <c r="O37" s="30" t="str">
        <f t="shared" si="1"/>
        <v xml:space="preserve"> </v>
      </c>
    </row>
    <row r="38" spans="1:15" x14ac:dyDescent="0.25">
      <c r="A38" s="6">
        <v>28</v>
      </c>
      <c r="B38" s="7"/>
      <c r="C38" s="6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13">
        <f t="shared" si="0"/>
        <v>0</v>
      </c>
      <c r="O38" s="30" t="str">
        <f t="shared" si="1"/>
        <v xml:space="preserve"> </v>
      </c>
    </row>
    <row r="39" spans="1:15" x14ac:dyDescent="0.25">
      <c r="A39" s="6">
        <v>29</v>
      </c>
      <c r="B39" s="7"/>
      <c r="C39" s="6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13">
        <f t="shared" si="0"/>
        <v>0</v>
      </c>
      <c r="O39" s="30" t="str">
        <f t="shared" si="1"/>
        <v xml:space="preserve"> </v>
      </c>
    </row>
    <row r="40" spans="1:15" x14ac:dyDescent="0.25">
      <c r="A40" s="36">
        <v>30</v>
      </c>
      <c r="B40" s="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13">
        <f t="shared" si="0"/>
        <v>0</v>
      </c>
      <c r="O40" s="30" t="str">
        <f t="shared" si="1"/>
        <v xml:space="preserve"> </v>
      </c>
    </row>
    <row r="41" spans="1:15" x14ac:dyDescent="0.25">
      <c r="A41" s="36">
        <v>31</v>
      </c>
      <c r="B41" s="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13">
        <f t="shared" si="0"/>
        <v>0</v>
      </c>
      <c r="O41" s="30" t="str">
        <f t="shared" si="1"/>
        <v xml:space="preserve"> </v>
      </c>
    </row>
    <row r="42" spans="1:15" x14ac:dyDescent="0.25">
      <c r="A42" s="36">
        <v>32</v>
      </c>
      <c r="B42" s="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">
        <f t="shared" si="0"/>
        <v>0</v>
      </c>
      <c r="O42" s="30" t="str">
        <f t="shared" si="1"/>
        <v xml:space="preserve"> </v>
      </c>
    </row>
    <row r="43" spans="1:15" x14ac:dyDescent="0.25">
      <c r="A43" s="36">
        <v>33</v>
      </c>
      <c r="B43" s="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13">
        <f t="shared" si="0"/>
        <v>0</v>
      </c>
      <c r="O43" s="30" t="str">
        <f t="shared" si="1"/>
        <v xml:space="preserve"> </v>
      </c>
    </row>
    <row r="44" spans="1:15" x14ac:dyDescent="0.25">
      <c r="A44" s="36">
        <v>34</v>
      </c>
      <c r="B44" s="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13">
        <f t="shared" si="0"/>
        <v>0</v>
      </c>
      <c r="O44" s="30" t="str">
        <f t="shared" si="1"/>
        <v xml:space="preserve"> </v>
      </c>
    </row>
    <row r="45" spans="1:15" x14ac:dyDescent="0.25">
      <c r="A45" s="36">
        <v>35</v>
      </c>
      <c r="B45" s="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13">
        <f t="shared" si="0"/>
        <v>0</v>
      </c>
      <c r="O45" s="30" t="str">
        <f>IF(N45&gt;15,"Отлично",IF(N45&gt;=11,"Хорошо",IF(N45&gt;=7,"Удовл.",IF(N45&gt;0,"Неудовл.",IF(N45=0," ")))))</f>
        <v xml:space="preserve"> </v>
      </c>
    </row>
    <row r="46" spans="1:15" x14ac:dyDescent="0.25">
      <c r="A46" s="53" t="s">
        <v>31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1:15" ht="15" customHeight="1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5" ht="24" customHeight="1" x14ac:dyDescent="0.25">
      <c r="C48" s="52" t="s">
        <v>32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1:13" ht="24" customHeight="1" x14ac:dyDescent="0.25">
      <c r="C49" s="55" t="s">
        <v>33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 ht="20.25" customHeight="1" x14ac:dyDescent="0.25">
      <c r="B50" s="12"/>
      <c r="C50" s="10" t="s">
        <v>5</v>
      </c>
      <c r="D50" s="10" t="s">
        <v>6</v>
      </c>
      <c r="E50" s="10" t="s">
        <v>7</v>
      </c>
      <c r="F50" s="10" t="s">
        <v>8</v>
      </c>
      <c r="G50" s="10" t="s">
        <v>9</v>
      </c>
      <c r="H50" s="10" t="s">
        <v>10</v>
      </c>
      <c r="I50" s="10" t="s">
        <v>11</v>
      </c>
      <c r="J50" s="10" t="s">
        <v>12</v>
      </c>
      <c r="K50" s="10" t="s">
        <v>13</v>
      </c>
      <c r="L50" s="10" t="s">
        <v>14</v>
      </c>
      <c r="M50" s="10" t="s">
        <v>15</v>
      </c>
    </row>
    <row r="51" spans="1:13" x14ac:dyDescent="0.25">
      <c r="B51" s="27" t="s">
        <v>35</v>
      </c>
      <c r="C51" s="28">
        <f>COUNTIFS(C11:C45,0)</f>
        <v>0</v>
      </c>
      <c r="D51" s="28">
        <f t="shared" ref="D51:M51" si="2">COUNTIFS(D11:D45,0)</f>
        <v>0</v>
      </c>
      <c r="E51" s="28">
        <f t="shared" si="2"/>
        <v>0</v>
      </c>
      <c r="F51" s="28">
        <f t="shared" si="2"/>
        <v>0</v>
      </c>
      <c r="G51" s="28">
        <f t="shared" si="2"/>
        <v>0</v>
      </c>
      <c r="H51" s="28">
        <f t="shared" si="2"/>
        <v>0</v>
      </c>
      <c r="I51" s="28">
        <f t="shared" si="2"/>
        <v>0</v>
      </c>
      <c r="J51" s="28">
        <f t="shared" si="2"/>
        <v>0</v>
      </c>
      <c r="K51" s="28">
        <f t="shared" si="2"/>
        <v>0</v>
      </c>
      <c r="L51" s="28">
        <f t="shared" si="2"/>
        <v>0</v>
      </c>
      <c r="M51" s="28">
        <f t="shared" si="2"/>
        <v>0</v>
      </c>
    </row>
    <row r="52" spans="1:13" x14ac:dyDescent="0.25">
      <c r="A52" s="19"/>
      <c r="B52" s="27" t="s">
        <v>36</v>
      </c>
      <c r="C52" s="28">
        <f>COUNTIFS(C11:C45,1)</f>
        <v>0</v>
      </c>
      <c r="D52" s="28">
        <f t="shared" ref="D52:M52" si="3">COUNTIFS(D11:D45,1)</f>
        <v>0</v>
      </c>
      <c r="E52" s="28">
        <f t="shared" si="3"/>
        <v>0</v>
      </c>
      <c r="F52" s="28">
        <f>COUNTIFS(F11:F45,1)</f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</row>
    <row r="53" spans="1:13" x14ac:dyDescent="0.25">
      <c r="A53" s="19"/>
      <c r="B53" s="27" t="s">
        <v>37</v>
      </c>
      <c r="C53" s="28">
        <f>COUNTIFS(C10:C44,2)</f>
        <v>0</v>
      </c>
      <c r="D53" s="28" t="s">
        <v>38</v>
      </c>
      <c r="E53" s="28">
        <f>COUNTIFS(E10:E44,1)</f>
        <v>0</v>
      </c>
      <c r="F53" s="28" t="s">
        <v>38</v>
      </c>
      <c r="G53" s="28" t="s">
        <v>38</v>
      </c>
      <c r="H53" s="28" t="s">
        <v>38</v>
      </c>
      <c r="I53" s="28">
        <f>COUNTIFS(I10:I44,2)</f>
        <v>0</v>
      </c>
      <c r="J53" s="28">
        <f>COUNTIFS(J10:J44,2)</f>
        <v>0</v>
      </c>
      <c r="K53" s="28">
        <f>COUNTIFS(K10:K44,2)</f>
        <v>0</v>
      </c>
      <c r="L53" s="28">
        <f>COUNTIFS(L10:L44,2)</f>
        <v>0</v>
      </c>
      <c r="M53" s="28">
        <f>COUNTIFS(M11:M45,2)</f>
        <v>0</v>
      </c>
    </row>
    <row r="54" spans="1:13" x14ac:dyDescent="0.25">
      <c r="A54" s="19"/>
      <c r="B54" s="27" t="s">
        <v>56</v>
      </c>
      <c r="C54" s="28" t="s">
        <v>38</v>
      </c>
      <c r="D54" s="28" t="s">
        <v>38</v>
      </c>
      <c r="E54" s="28" t="s">
        <v>38</v>
      </c>
      <c r="F54" s="28" t="s">
        <v>38</v>
      </c>
      <c r="G54" s="28" t="s">
        <v>38</v>
      </c>
      <c r="H54" s="28" t="s">
        <v>38</v>
      </c>
      <c r="I54" s="28" t="s">
        <v>38</v>
      </c>
      <c r="J54" s="28" t="s">
        <v>38</v>
      </c>
      <c r="K54" s="28">
        <f>COUNTIFS(K11:K45,3)</f>
        <v>0</v>
      </c>
      <c r="L54" s="28" t="s">
        <v>48</v>
      </c>
      <c r="M54" s="28">
        <f>COUNTIFS(M11:M45,3)</f>
        <v>0</v>
      </c>
    </row>
    <row r="55" spans="1:13" x14ac:dyDescent="0.25">
      <c r="A55" s="51"/>
      <c r="B55" s="5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B56" s="9"/>
    </row>
    <row r="57" spans="1:13" ht="54.75" customHeight="1" x14ac:dyDescent="0.25">
      <c r="B57" s="19"/>
      <c r="C57" s="55" t="s">
        <v>39</v>
      </c>
      <c r="D57" s="55"/>
      <c r="E57" s="55"/>
      <c r="F57" s="55"/>
      <c r="G57" s="55"/>
      <c r="H57" s="55"/>
      <c r="I57" s="55"/>
      <c r="J57" s="55"/>
      <c r="K57" s="55"/>
      <c r="L57" s="32" t="s">
        <v>40</v>
      </c>
      <c r="M57" s="33" t="s">
        <v>41</v>
      </c>
    </row>
    <row r="58" spans="1:13" x14ac:dyDescent="0.25">
      <c r="B58" s="19"/>
      <c r="C58" s="56" t="s">
        <v>51</v>
      </c>
      <c r="D58" s="57"/>
      <c r="E58" s="57"/>
      <c r="F58" s="57"/>
      <c r="G58" s="57"/>
      <c r="H58" s="57"/>
      <c r="I58" s="57"/>
      <c r="J58" s="57"/>
      <c r="K58" s="58"/>
      <c r="L58" s="31">
        <f>COUNTIF($O$11:$O$45,"Отлично")</f>
        <v>0</v>
      </c>
      <c r="M58" s="35" t="e">
        <f>L58*100/'Итоговый протокол'!E7</f>
        <v>#DIV/0!</v>
      </c>
    </row>
    <row r="59" spans="1:13" x14ac:dyDescent="0.25">
      <c r="B59" s="19"/>
      <c r="C59" s="56" t="s">
        <v>52</v>
      </c>
      <c r="D59" s="57"/>
      <c r="E59" s="57"/>
      <c r="F59" s="57"/>
      <c r="G59" s="57"/>
      <c r="H59" s="57"/>
      <c r="I59" s="57"/>
      <c r="J59" s="57"/>
      <c r="K59" s="58"/>
      <c r="L59" s="31">
        <f>COUNTIF($O$11:$O$45,"Хорошо")</f>
        <v>0</v>
      </c>
      <c r="M59" s="35" t="e">
        <f>L59*100/'Итоговый протокол'!E7</f>
        <v>#DIV/0!</v>
      </c>
    </row>
    <row r="60" spans="1:13" x14ac:dyDescent="0.25">
      <c r="B60" s="19"/>
      <c r="C60" s="56" t="s">
        <v>53</v>
      </c>
      <c r="D60" s="57"/>
      <c r="E60" s="57"/>
      <c r="F60" s="57"/>
      <c r="G60" s="57"/>
      <c r="H60" s="57"/>
      <c r="I60" s="57"/>
      <c r="J60" s="57"/>
      <c r="K60" s="58"/>
      <c r="L60" s="31">
        <f>COUNTIF($O$11:$O$45,"Удовл.")</f>
        <v>0</v>
      </c>
      <c r="M60" s="35" t="e">
        <f>L60*100/'Итоговый протокол'!E7</f>
        <v>#DIV/0!</v>
      </c>
    </row>
    <row r="61" spans="1:13" x14ac:dyDescent="0.25">
      <c r="B61" s="19"/>
      <c r="C61" s="56" t="s">
        <v>54</v>
      </c>
      <c r="D61" s="57"/>
      <c r="E61" s="57"/>
      <c r="F61" s="57"/>
      <c r="G61" s="57"/>
      <c r="H61" s="57"/>
      <c r="I61" s="57"/>
      <c r="J61" s="57"/>
      <c r="K61" s="58"/>
      <c r="L61" s="31">
        <f>COUNTIF($O$11:$O$45,"Неудовл.")</f>
        <v>0</v>
      </c>
      <c r="M61" s="35" t="e">
        <f>L61*100/'Итоговый протокол'!E7</f>
        <v>#DIV/0!</v>
      </c>
    </row>
  </sheetData>
  <mergeCells count="20">
    <mergeCell ref="O8:O10"/>
    <mergeCell ref="A1:O1"/>
    <mergeCell ref="A2:O2"/>
    <mergeCell ref="A3:O3"/>
    <mergeCell ref="C5:M5"/>
    <mergeCell ref="A4:B4"/>
    <mergeCell ref="C4:M4"/>
    <mergeCell ref="A8:A10"/>
    <mergeCell ref="B8:B10"/>
    <mergeCell ref="C61:K61"/>
    <mergeCell ref="C57:K57"/>
    <mergeCell ref="C58:K58"/>
    <mergeCell ref="C59:K59"/>
    <mergeCell ref="C60:K60"/>
    <mergeCell ref="A55:B55"/>
    <mergeCell ref="C48:M48"/>
    <mergeCell ref="A46:N47"/>
    <mergeCell ref="C49:M49"/>
    <mergeCell ref="C8:M8"/>
    <mergeCell ref="N8:N10"/>
  </mergeCells>
  <pageMargins left="0.32291666666666669" right="0.28125" top="0.36458333333333331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27"/>
  <sheetViews>
    <sheetView view="pageLayout" zoomScaleNormal="100" workbookViewId="0">
      <selection sqref="A1:G1"/>
    </sheetView>
  </sheetViews>
  <sheetFormatPr defaultRowHeight="15" x14ac:dyDescent="0.25"/>
  <cols>
    <col min="1" max="1" width="22" customWidth="1"/>
    <col min="2" max="2" width="17.42578125" customWidth="1"/>
    <col min="3" max="3" width="10.7109375" customWidth="1"/>
    <col min="4" max="4" width="13.28515625" customWidth="1"/>
    <col min="5" max="5" width="16.140625" customWidth="1"/>
    <col min="6" max="6" width="14.7109375" customWidth="1"/>
    <col min="7" max="7" width="31.28515625" customWidth="1"/>
  </cols>
  <sheetData>
    <row r="1" spans="1:17" x14ac:dyDescent="0.25">
      <c r="A1" s="42" t="s">
        <v>47</v>
      </c>
      <c r="B1" s="42"/>
      <c r="C1" s="42"/>
      <c r="D1" s="42"/>
      <c r="E1" s="42"/>
      <c r="F1" s="42"/>
      <c r="G1" s="42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43" t="s">
        <v>50</v>
      </c>
      <c r="B2" s="43"/>
      <c r="C2" s="43"/>
      <c r="D2" s="43"/>
      <c r="E2" s="43"/>
      <c r="F2" s="43"/>
      <c r="G2" s="43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x14ac:dyDescent="0.25">
      <c r="A3" s="43" t="s">
        <v>27</v>
      </c>
      <c r="B3" s="43"/>
      <c r="C3" s="43"/>
      <c r="D3" s="43"/>
      <c r="E3" s="43"/>
      <c r="F3" s="43"/>
      <c r="G3" s="43"/>
      <c r="H3" s="21"/>
      <c r="I3" s="21"/>
      <c r="J3" s="21"/>
      <c r="K3" s="21"/>
      <c r="L3" s="21"/>
      <c r="M3" s="21"/>
      <c r="N3" s="21"/>
      <c r="O3" s="21"/>
      <c r="P3" s="21"/>
      <c r="Q3" s="21"/>
    </row>
    <row r="6" spans="1:17" ht="75" x14ac:dyDescent="0.25">
      <c r="A6" s="22" t="s">
        <v>24</v>
      </c>
      <c r="B6" s="22" t="s">
        <v>25</v>
      </c>
      <c r="C6" s="2" t="s">
        <v>26</v>
      </c>
      <c r="D6" s="22" t="s">
        <v>28</v>
      </c>
      <c r="E6" s="22" t="s">
        <v>29</v>
      </c>
      <c r="F6" s="22" t="s">
        <v>45</v>
      </c>
      <c r="G6" s="22" t="s">
        <v>49</v>
      </c>
    </row>
    <row r="7" spans="1:17" x14ac:dyDescent="0.25">
      <c r="A7" s="1"/>
      <c r="B7" s="1"/>
      <c r="C7" s="1"/>
      <c r="D7" s="1"/>
      <c r="E7" s="1"/>
      <c r="F7" s="1"/>
      <c r="G7" s="1"/>
    </row>
    <row r="8" spans="1:17" x14ac:dyDescent="0.25">
      <c r="A8" s="1"/>
      <c r="B8" s="1"/>
      <c r="C8" s="1"/>
      <c r="D8" s="1"/>
      <c r="E8" s="1"/>
      <c r="F8" s="1"/>
      <c r="G8" s="1"/>
    </row>
    <row r="9" spans="1:17" x14ac:dyDescent="0.25">
      <c r="A9" s="1"/>
      <c r="B9" s="1"/>
      <c r="C9" s="1"/>
      <c r="D9" s="1"/>
      <c r="E9" s="1"/>
      <c r="F9" s="1"/>
      <c r="G9" s="1"/>
    </row>
    <row r="10" spans="1:17" x14ac:dyDescent="0.25">
      <c r="A10" s="1"/>
      <c r="B10" s="1"/>
      <c r="C10" s="1"/>
      <c r="D10" s="1"/>
      <c r="E10" s="1"/>
      <c r="F10" s="1"/>
      <c r="G10" s="1"/>
    </row>
    <row r="11" spans="1:17" x14ac:dyDescent="0.25">
      <c r="A11" s="1"/>
      <c r="B11" s="1"/>
      <c r="C11" s="1"/>
      <c r="D11" s="1"/>
      <c r="E11" s="1"/>
      <c r="F11" s="1"/>
      <c r="G11" s="1"/>
    </row>
    <row r="12" spans="1:17" x14ac:dyDescent="0.25">
      <c r="A12" s="1"/>
      <c r="B12" s="1"/>
      <c r="C12" s="1"/>
      <c r="D12" s="1"/>
      <c r="E12" s="1"/>
      <c r="F12" s="1"/>
      <c r="G12" s="1"/>
    </row>
    <row r="13" spans="1:17" x14ac:dyDescent="0.25">
      <c r="A13" s="1"/>
      <c r="B13" s="1"/>
      <c r="C13" s="1"/>
      <c r="D13" s="1"/>
      <c r="E13" s="1"/>
      <c r="F13" s="1"/>
      <c r="G13" s="1"/>
    </row>
    <row r="14" spans="1:17" x14ac:dyDescent="0.25">
      <c r="A14" s="1"/>
      <c r="B14" s="1"/>
      <c r="C14" s="1"/>
      <c r="D14" s="1"/>
      <c r="E14" s="1"/>
      <c r="F14" s="1"/>
      <c r="G14" s="1"/>
    </row>
    <row r="15" spans="1:17" x14ac:dyDescent="0.25">
      <c r="A15" s="1"/>
      <c r="B15" s="1"/>
      <c r="C15" s="1"/>
      <c r="D15" s="1"/>
      <c r="E15" s="1"/>
      <c r="F15" s="1"/>
      <c r="G15" s="1"/>
    </row>
    <row r="16" spans="1:1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7" spans="1:7" x14ac:dyDescent="0.25">
      <c r="A27" t="s">
        <v>46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№ 1</vt:lpstr>
      <vt:lpstr>Протокол № 2</vt:lpstr>
      <vt:lpstr>Итоговый 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CNPPM-1</cp:lastModifiedBy>
  <cp:lastPrinted>2023-12-14T12:42:38Z</cp:lastPrinted>
  <dcterms:created xsi:type="dcterms:W3CDTF">2023-12-14T08:02:00Z</dcterms:created>
  <dcterms:modified xsi:type="dcterms:W3CDTF">2024-04-18T07:26:23Z</dcterms:modified>
</cp:coreProperties>
</file>