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elnik_aa\Desktop\Протоколы по предметам\"/>
    </mc:Choice>
  </mc:AlternateContent>
  <xr:revisionPtr revIDLastSave="0" documentId="13_ncr:1_{83E6F616-75C1-4E2E-B629-B76DA8C26749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Протокол № 1" sheetId="1" r:id="rId1"/>
    <sheet name="Протокол № 2" sheetId="3" r:id="rId2"/>
    <sheet name="Итоговый протокол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3" l="1"/>
  <c r="Q43" i="3"/>
  <c r="P40" i="3"/>
  <c r="Q40" i="3" s="1"/>
  <c r="P41" i="3"/>
  <c r="Q41" i="3" s="1"/>
  <c r="P42" i="3"/>
  <c r="P43" i="3"/>
  <c r="P44" i="3"/>
  <c r="Q44" i="3" s="1"/>
  <c r="P45" i="3"/>
  <c r="Q45" i="3" s="1"/>
  <c r="P39" i="1"/>
  <c r="P40" i="1"/>
  <c r="P41" i="1"/>
  <c r="P42" i="1"/>
  <c r="P43" i="1"/>
  <c r="P44" i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10" i="1"/>
  <c r="D51" i="3" l="1"/>
  <c r="E51" i="3"/>
  <c r="F51" i="3"/>
  <c r="G51" i="3"/>
  <c r="H51" i="3"/>
  <c r="I51" i="3"/>
  <c r="J51" i="3"/>
  <c r="K51" i="3"/>
  <c r="L51" i="3"/>
  <c r="M51" i="3"/>
  <c r="N51" i="3"/>
  <c r="O51" i="3"/>
  <c r="C51" i="3"/>
  <c r="P15" i="3" l="1"/>
  <c r="Q15" i="3" s="1"/>
  <c r="F52" i="3" l="1"/>
  <c r="P12" i="3"/>
  <c r="Q12" i="3" s="1"/>
  <c r="P13" i="3"/>
  <c r="Q13" i="3" s="1"/>
  <c r="P14" i="3"/>
  <c r="Q14" i="3" s="1"/>
  <c r="P16" i="3"/>
  <c r="Q16" i="3" s="1"/>
  <c r="P17" i="3"/>
  <c r="Q17" i="3" s="1"/>
  <c r="P18" i="3"/>
  <c r="Q18" i="3" s="1"/>
  <c r="P19" i="3"/>
  <c r="Q19" i="3" s="1"/>
  <c r="P20" i="3"/>
  <c r="Q20" i="3" s="1"/>
  <c r="P21" i="3"/>
  <c r="Q21" i="3" s="1"/>
  <c r="P22" i="3"/>
  <c r="Q22" i="3" s="1"/>
  <c r="P23" i="3"/>
  <c r="Q23" i="3" s="1"/>
  <c r="P24" i="3"/>
  <c r="Q24" i="3" s="1"/>
  <c r="P25" i="3"/>
  <c r="Q25" i="3" s="1"/>
  <c r="P26" i="3"/>
  <c r="Q26" i="3" s="1"/>
  <c r="P27" i="3"/>
  <c r="Q27" i="3" s="1"/>
  <c r="P28" i="3"/>
  <c r="Q28" i="3" s="1"/>
  <c r="P29" i="3"/>
  <c r="Q29" i="3" s="1"/>
  <c r="P30" i="3"/>
  <c r="Q30" i="3" s="1"/>
  <c r="P31" i="3"/>
  <c r="Q31" i="3" s="1"/>
  <c r="P32" i="3"/>
  <c r="Q32" i="3" s="1"/>
  <c r="P33" i="3"/>
  <c r="Q33" i="3" s="1"/>
  <c r="P34" i="3"/>
  <c r="Q34" i="3" s="1"/>
  <c r="P35" i="3"/>
  <c r="Q35" i="3" s="1"/>
  <c r="P36" i="3"/>
  <c r="Q36" i="3" s="1"/>
  <c r="P37" i="3"/>
  <c r="Q37" i="3" s="1"/>
  <c r="P38" i="3"/>
  <c r="Q38" i="3" s="1"/>
  <c r="P39" i="3"/>
  <c r="Q39" i="3" s="1"/>
  <c r="P11" i="3"/>
  <c r="Q11" i="3" s="1"/>
  <c r="O54" i="3"/>
  <c r="O53" i="3"/>
  <c r="N53" i="3"/>
  <c r="K53" i="3"/>
  <c r="J53" i="3"/>
  <c r="H53" i="3"/>
  <c r="E53" i="3"/>
  <c r="D52" i="3"/>
  <c r="E52" i="3"/>
  <c r="G52" i="3"/>
  <c r="H52" i="3"/>
  <c r="I52" i="3"/>
  <c r="J52" i="3"/>
  <c r="K52" i="3"/>
  <c r="L52" i="3"/>
  <c r="M52" i="3"/>
  <c r="N52" i="3"/>
  <c r="O52" i="3"/>
  <c r="C52" i="3"/>
  <c r="L60" i="3" l="1"/>
  <c r="M60" i="3" s="1"/>
  <c r="L59" i="3"/>
  <c r="M59" i="3" s="1"/>
  <c r="L61" i="3"/>
  <c r="M61" i="3" s="1"/>
  <c r="L58" i="3"/>
  <c r="M5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</author>
  </authors>
  <commentList>
    <comment ref="M58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04"/>
          </rPr>
          <t>% будет подсчитан после внесения кол-ва учащихся, приступивших к к.р., "Итоговый протокол", ячейка Е7</t>
        </r>
      </text>
    </comment>
  </commentList>
</comments>
</file>

<file path=xl/sharedStrings.xml><?xml version="1.0" encoding="utf-8"?>
<sst xmlns="http://schemas.openxmlformats.org/spreadsheetml/2006/main" count="128" uniqueCount="60">
  <si>
    <t>Наименование образовательного учреждения:</t>
  </si>
  <si>
    <t>Класс:</t>
  </si>
  <si>
    <t>УМК:</t>
  </si>
  <si>
    <t>№ п/п</t>
  </si>
  <si>
    <t>Региональный проект Московской области "Эффективная начальная школа"</t>
  </si>
  <si>
    <t>Протокол № 1</t>
  </si>
  <si>
    <t>Контрольная работа по предмету: "Математика" для учащихся 1 класса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</si>
  <si>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</si>
  <si>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</si>
  <si>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</si>
  <si>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</si>
  <si>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</si>
  <si>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</si>
  <si>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</si>
  <si>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</si>
  <si>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</si>
  <si>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</si>
  <si>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</si>
  <si>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</si>
  <si>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</si>
  <si>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Количество баллов</t>
  </si>
  <si>
    <t>Директор ОУ :</t>
  </si>
  <si>
    <t>/</t>
  </si>
  <si>
    <t>ФИО учителя:</t>
  </si>
  <si>
    <t>М.п.</t>
  </si>
  <si>
    <t>(ФИО)</t>
  </si>
  <si>
    <t>(подпись)</t>
  </si>
  <si>
    <t xml:space="preserve">Фамилия и имя </t>
  </si>
  <si>
    <t>Муниципальное образование</t>
  </si>
  <si>
    <t>Образовательная организация</t>
  </si>
  <si>
    <t>Класс</t>
  </si>
  <si>
    <t xml:space="preserve">Итоговый протокол </t>
  </si>
  <si>
    <t>Количество детей в классе</t>
  </si>
  <si>
    <t>Количество детей, приступивших к выполнению работы</t>
  </si>
  <si>
    <t>Протокол № 2 (для учителя)</t>
  </si>
  <si>
    <t>Общий итог по классу</t>
  </si>
  <si>
    <t>Количество учеников, выполнивших задание на соответствующий балл</t>
  </si>
  <si>
    <t>Задания</t>
  </si>
  <si>
    <t>16-20 баллов - "Отлично",</t>
  </si>
  <si>
    <t>12-15 баллов - "Хорошо",</t>
  </si>
  <si>
    <t>8-11 баллов - "Удовлетворительно",</t>
  </si>
  <si>
    <t>0-7 баллов - "Неудовлетворительно"</t>
  </si>
  <si>
    <t>Уровень выполнения</t>
  </si>
  <si>
    <t>итого (0)</t>
  </si>
  <si>
    <t>итого (1)</t>
  </si>
  <si>
    <t>итого (2)</t>
  </si>
  <si>
    <t>итого (3)</t>
  </si>
  <si>
    <t xml:space="preserve"> - </t>
  </si>
  <si>
    <t>Уровень:</t>
  </si>
  <si>
    <t>Кол-во чел.</t>
  </si>
  <si>
    <t>%</t>
  </si>
  <si>
    <t>Муниципальное образование:</t>
  </si>
  <si>
    <t>1 б</t>
  </si>
  <si>
    <t>2 б</t>
  </si>
  <si>
    <t xml:space="preserve">2 б </t>
  </si>
  <si>
    <t xml:space="preserve">2б </t>
  </si>
  <si>
    <t>3 б</t>
  </si>
  <si>
    <t>Количество детей, несправившихся с работой</t>
  </si>
  <si>
    <t>Дифициты*</t>
  </si>
  <si>
    <t>* Необходимо  вписать номера заданий, с которыми справились менее 60% обучающихся.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</si>
</sst>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/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Q49"/>
  <sheetViews>
    <sheetView view="pageLayout" zoomScaleNormal="100" workbookViewId="0">
      <selection activeCell="G23" sqref="G23"/>
    </sheetView>
  </sheetViews>
  <sheetFormatPr defaultColWidth="9.140625" defaultRowHeight="15" x14ac:dyDescent="0.25"/>
  <cols>
    <col min="1" max="1" width="6.42578125" style="3" customWidth="1"/>
    <col min="2" max="2" width="32.85546875" style="3" customWidth="1"/>
    <col min="3" max="15" width="6" style="3" customWidth="1"/>
    <col min="16" max="16" width="18.28515625" style="3" customWidth="1"/>
    <col min="17" max="17" width="4.7109375" customWidth="1"/>
  </cols>
  <sheetData>
    <row r="1" spans="1:17" s="8" customFormat="1" x14ac:dyDescent="0.25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20"/>
    </row>
    <row r="2" spans="1:17" s="8" customFormat="1" ht="21" customHeight="1" x14ac:dyDescent="0.25">
      <c r="A2" s="44" t="s">
        <v>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1"/>
    </row>
    <row r="3" spans="1:17" s="8" customFormat="1" ht="18" customHeight="1" x14ac:dyDescent="0.25">
      <c r="A3" s="44" t="s">
        <v>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1"/>
    </row>
    <row r="4" spans="1:17" s="8" customFormat="1" ht="18" customHeight="1" x14ac:dyDescent="0.25">
      <c r="A4" s="40" t="s">
        <v>51</v>
      </c>
      <c r="B4" s="40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 ht="30" customHeight="1" x14ac:dyDescent="0.25">
      <c r="A5" s="23" t="s">
        <v>0</v>
      </c>
      <c r="B5" s="16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x14ac:dyDescent="0.25">
      <c r="A6" s="3" t="s">
        <v>1</v>
      </c>
      <c r="B6" s="4"/>
    </row>
    <row r="7" spans="1:17" x14ac:dyDescent="0.25">
      <c r="A7" s="3" t="s">
        <v>2</v>
      </c>
      <c r="B7" s="5"/>
    </row>
    <row r="8" spans="1:17" x14ac:dyDescent="0.25">
      <c r="A8" s="50" t="s">
        <v>3</v>
      </c>
      <c r="B8" s="50" t="s">
        <v>27</v>
      </c>
      <c r="C8" s="51" t="s">
        <v>37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48" t="s">
        <v>20</v>
      </c>
    </row>
    <row r="9" spans="1:17" x14ac:dyDescent="0.25">
      <c r="A9" s="50"/>
      <c r="B9" s="50"/>
      <c r="C9" s="35" t="s">
        <v>7</v>
      </c>
      <c r="D9" s="35" t="s">
        <v>8</v>
      </c>
      <c r="E9" s="35" t="s">
        <v>9</v>
      </c>
      <c r="F9" s="35" t="s">
        <v>10</v>
      </c>
      <c r="G9" s="35" t="s">
        <v>11</v>
      </c>
      <c r="H9" s="35" t="s">
        <v>12</v>
      </c>
      <c r="I9" s="35" t="s">
        <v>13</v>
      </c>
      <c r="J9" s="35" t="s">
        <v>14</v>
      </c>
      <c r="K9" s="35" t="s">
        <v>15</v>
      </c>
      <c r="L9" s="35" t="s">
        <v>16</v>
      </c>
      <c r="M9" s="35" t="s">
        <v>17</v>
      </c>
      <c r="N9" s="35" t="s">
        <v>18</v>
      </c>
      <c r="O9" s="35" t="s">
        <v>19</v>
      </c>
      <c r="P9" s="48"/>
    </row>
    <row r="10" spans="1:17" ht="14.1" customHeight="1" x14ac:dyDescent="0.25">
      <c r="A10" s="6">
        <v>1</v>
      </c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3">
        <f>SUM(C10:O10)</f>
        <v>0</v>
      </c>
    </row>
    <row r="11" spans="1:17" ht="14.1" customHeight="1" x14ac:dyDescent="0.25">
      <c r="A11" s="6">
        <v>2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3">
        <f t="shared" ref="P11:P44" si="0">SUM(C11:O11)</f>
        <v>0</v>
      </c>
    </row>
    <row r="12" spans="1:17" ht="14.1" customHeight="1" x14ac:dyDescent="0.25">
      <c r="A12" s="6">
        <v>3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3">
        <f t="shared" si="0"/>
        <v>0</v>
      </c>
    </row>
    <row r="13" spans="1:17" ht="14.1" customHeight="1" x14ac:dyDescent="0.25">
      <c r="A13" s="6">
        <v>4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3">
        <f t="shared" si="0"/>
        <v>0</v>
      </c>
    </row>
    <row r="14" spans="1:17" ht="14.1" customHeight="1" x14ac:dyDescent="0.25">
      <c r="A14" s="6">
        <v>5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3">
        <f t="shared" si="0"/>
        <v>0</v>
      </c>
    </row>
    <row r="15" spans="1:17" ht="14.1" customHeight="1" x14ac:dyDescent="0.25">
      <c r="A15" s="6">
        <v>6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3">
        <f t="shared" si="0"/>
        <v>0</v>
      </c>
    </row>
    <row r="16" spans="1:17" ht="14.1" customHeight="1" x14ac:dyDescent="0.25">
      <c r="A16" s="6">
        <v>7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3">
        <f t="shared" si="0"/>
        <v>0</v>
      </c>
    </row>
    <row r="17" spans="1:16" ht="14.1" customHeight="1" x14ac:dyDescent="0.25">
      <c r="A17" s="6">
        <v>8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3">
        <f t="shared" si="0"/>
        <v>0</v>
      </c>
    </row>
    <row r="18" spans="1:16" ht="14.1" customHeight="1" x14ac:dyDescent="0.25">
      <c r="A18" s="6">
        <v>9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3">
        <f t="shared" si="0"/>
        <v>0</v>
      </c>
    </row>
    <row r="19" spans="1:16" ht="14.1" customHeight="1" x14ac:dyDescent="0.25">
      <c r="A19" s="6">
        <v>10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3">
        <f t="shared" si="0"/>
        <v>0</v>
      </c>
    </row>
    <row r="20" spans="1:16" ht="14.1" customHeight="1" x14ac:dyDescent="0.25">
      <c r="A20" s="6">
        <v>11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3">
        <f t="shared" si="0"/>
        <v>0</v>
      </c>
    </row>
    <row r="21" spans="1:16" ht="14.1" customHeight="1" x14ac:dyDescent="0.25">
      <c r="A21" s="6">
        <v>12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3">
        <f t="shared" si="0"/>
        <v>0</v>
      </c>
    </row>
    <row r="22" spans="1:16" ht="14.1" customHeight="1" x14ac:dyDescent="0.25">
      <c r="A22" s="6">
        <v>13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3">
        <f t="shared" si="0"/>
        <v>0</v>
      </c>
    </row>
    <row r="23" spans="1:16" ht="14.1" customHeight="1" x14ac:dyDescent="0.25">
      <c r="A23" s="6">
        <v>14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3">
        <f t="shared" si="0"/>
        <v>0</v>
      </c>
    </row>
    <row r="24" spans="1:16" ht="14.1" customHeight="1" x14ac:dyDescent="0.25">
      <c r="A24" s="6">
        <v>15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3">
        <f t="shared" si="0"/>
        <v>0</v>
      </c>
    </row>
    <row r="25" spans="1:16" ht="14.1" customHeight="1" x14ac:dyDescent="0.25">
      <c r="A25" s="6">
        <v>16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">
        <f t="shared" si="0"/>
        <v>0</v>
      </c>
    </row>
    <row r="26" spans="1:16" ht="14.1" customHeight="1" x14ac:dyDescent="0.25">
      <c r="A26" s="6">
        <v>17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3">
        <f t="shared" si="0"/>
        <v>0</v>
      </c>
    </row>
    <row r="27" spans="1:16" ht="14.1" customHeight="1" x14ac:dyDescent="0.25">
      <c r="A27" s="6">
        <v>18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3">
        <f t="shared" si="0"/>
        <v>0</v>
      </c>
    </row>
    <row r="28" spans="1:16" ht="14.1" customHeight="1" x14ac:dyDescent="0.25">
      <c r="A28" s="6">
        <v>19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3">
        <f t="shared" si="0"/>
        <v>0</v>
      </c>
    </row>
    <row r="29" spans="1:16" ht="14.1" customHeight="1" x14ac:dyDescent="0.25">
      <c r="A29" s="6">
        <v>20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3">
        <f t="shared" si="0"/>
        <v>0</v>
      </c>
    </row>
    <row r="30" spans="1:16" ht="14.1" customHeight="1" x14ac:dyDescent="0.25">
      <c r="A30" s="6">
        <v>21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3">
        <f t="shared" si="0"/>
        <v>0</v>
      </c>
    </row>
    <row r="31" spans="1:16" ht="14.1" customHeight="1" x14ac:dyDescent="0.25">
      <c r="A31" s="6">
        <v>22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3">
        <f t="shared" si="0"/>
        <v>0</v>
      </c>
    </row>
    <row r="32" spans="1:16" ht="14.1" customHeight="1" x14ac:dyDescent="0.25">
      <c r="A32" s="6">
        <v>23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3">
        <f t="shared" si="0"/>
        <v>0</v>
      </c>
    </row>
    <row r="33" spans="1:16" ht="14.1" customHeight="1" x14ac:dyDescent="0.25">
      <c r="A33" s="6">
        <v>24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3">
        <f t="shared" si="0"/>
        <v>0</v>
      </c>
    </row>
    <row r="34" spans="1:16" ht="14.1" customHeight="1" x14ac:dyDescent="0.25">
      <c r="A34" s="6">
        <v>25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3">
        <f t="shared" si="0"/>
        <v>0</v>
      </c>
    </row>
    <row r="35" spans="1:16" ht="14.1" customHeight="1" x14ac:dyDescent="0.25">
      <c r="A35" s="6">
        <v>26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3">
        <f t="shared" si="0"/>
        <v>0</v>
      </c>
    </row>
    <row r="36" spans="1:16" ht="14.1" customHeight="1" x14ac:dyDescent="0.25">
      <c r="A36" s="6">
        <v>27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3">
        <f t="shared" si="0"/>
        <v>0</v>
      </c>
    </row>
    <row r="37" spans="1:16" ht="14.1" customHeight="1" x14ac:dyDescent="0.25">
      <c r="A37" s="6">
        <v>28</v>
      </c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13">
        <f t="shared" si="0"/>
        <v>0</v>
      </c>
    </row>
    <row r="38" spans="1:16" ht="14.1" customHeight="1" x14ac:dyDescent="0.25">
      <c r="A38" s="6">
        <v>29</v>
      </c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13">
        <f t="shared" si="0"/>
        <v>0</v>
      </c>
    </row>
    <row r="39" spans="1:16" ht="14.1" customHeight="1" x14ac:dyDescent="0.25">
      <c r="A39" s="39">
        <v>30</v>
      </c>
      <c r="B39" s="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13">
        <f t="shared" si="0"/>
        <v>0</v>
      </c>
    </row>
    <row r="40" spans="1:16" ht="14.1" customHeight="1" x14ac:dyDescent="0.25">
      <c r="A40" s="39">
        <v>31</v>
      </c>
      <c r="B40" s="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13">
        <f t="shared" si="0"/>
        <v>0</v>
      </c>
    </row>
    <row r="41" spans="1:16" ht="14.1" customHeight="1" x14ac:dyDescent="0.25">
      <c r="A41" s="39">
        <v>32</v>
      </c>
      <c r="B41" s="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13">
        <f t="shared" si="0"/>
        <v>0</v>
      </c>
    </row>
    <row r="42" spans="1:16" ht="14.1" customHeight="1" x14ac:dyDescent="0.25">
      <c r="A42" s="39">
        <v>33</v>
      </c>
      <c r="B42" s="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13">
        <f t="shared" si="0"/>
        <v>0</v>
      </c>
    </row>
    <row r="43" spans="1:16" ht="14.1" customHeight="1" x14ac:dyDescent="0.25">
      <c r="A43" s="39">
        <v>34</v>
      </c>
      <c r="B43" s="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13">
        <f t="shared" si="0"/>
        <v>0</v>
      </c>
    </row>
    <row r="44" spans="1:16" ht="14.1" customHeight="1" x14ac:dyDescent="0.25">
      <c r="A44" s="39">
        <v>35</v>
      </c>
      <c r="B44" s="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3">
        <f t="shared" si="0"/>
        <v>0</v>
      </c>
    </row>
    <row r="45" spans="1:16" ht="28.5" customHeight="1" x14ac:dyDescent="0.25">
      <c r="A45" s="19"/>
      <c r="B45" s="11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4"/>
    </row>
    <row r="46" spans="1:16" x14ac:dyDescent="0.25">
      <c r="A46" s="49" t="s">
        <v>21</v>
      </c>
      <c r="B46" s="49"/>
      <c r="C46" s="45"/>
      <c r="D46" s="45"/>
      <c r="E46" s="45"/>
      <c r="F46" s="45"/>
      <c r="G46" s="45"/>
      <c r="H46" s="45"/>
      <c r="I46" s="46" t="s">
        <v>22</v>
      </c>
      <c r="J46" s="46"/>
      <c r="K46" s="46"/>
      <c r="L46" s="46"/>
      <c r="M46" s="46"/>
      <c r="N46" s="46"/>
      <c r="O46" s="46"/>
    </row>
    <row r="47" spans="1:16" ht="18" customHeight="1" x14ac:dyDescent="0.25">
      <c r="A47" s="12"/>
      <c r="B47" s="17" t="s">
        <v>24</v>
      </c>
      <c r="C47" s="47" t="s">
        <v>25</v>
      </c>
      <c r="D47" s="47"/>
      <c r="E47" s="47"/>
      <c r="F47" s="47"/>
      <c r="G47" s="47"/>
      <c r="H47" s="47"/>
      <c r="I47" s="47" t="s">
        <v>26</v>
      </c>
      <c r="J47" s="47"/>
      <c r="K47" s="47"/>
      <c r="L47" s="47"/>
      <c r="M47" s="47"/>
      <c r="N47" s="47"/>
      <c r="O47" s="47"/>
    </row>
    <row r="48" spans="1:16" x14ac:dyDescent="0.25">
      <c r="B48" s="12" t="s">
        <v>23</v>
      </c>
      <c r="C48" s="45"/>
      <c r="D48" s="45"/>
      <c r="E48" s="45"/>
      <c r="F48" s="45"/>
      <c r="G48" s="45"/>
      <c r="H48" s="45"/>
      <c r="I48" s="46" t="s">
        <v>22</v>
      </c>
      <c r="J48" s="46"/>
      <c r="K48" s="46"/>
      <c r="L48" s="46"/>
      <c r="M48" s="46"/>
      <c r="N48" s="46"/>
      <c r="O48" s="46"/>
    </row>
    <row r="49" spans="2:15" x14ac:dyDescent="0.25">
      <c r="B49" s="18"/>
      <c r="C49" s="47" t="s">
        <v>25</v>
      </c>
      <c r="D49" s="47"/>
      <c r="E49" s="47"/>
      <c r="F49" s="47"/>
      <c r="G49" s="47"/>
      <c r="H49" s="47"/>
      <c r="I49" s="47" t="s">
        <v>26</v>
      </c>
      <c r="J49" s="47"/>
      <c r="K49" s="47"/>
      <c r="L49" s="47"/>
      <c r="M49" s="47"/>
      <c r="N49" s="47"/>
      <c r="O49" s="47"/>
    </row>
  </sheetData>
  <mergeCells count="19">
    <mergeCell ref="P8:P9"/>
    <mergeCell ref="A46:B46"/>
    <mergeCell ref="C46:H46"/>
    <mergeCell ref="I46:O46"/>
    <mergeCell ref="A8:A9"/>
    <mergeCell ref="B8:B9"/>
    <mergeCell ref="C8:O8"/>
    <mergeCell ref="C48:H48"/>
    <mergeCell ref="I48:O48"/>
    <mergeCell ref="C49:H49"/>
    <mergeCell ref="I49:O49"/>
    <mergeCell ref="C47:H47"/>
    <mergeCell ref="I47:O47"/>
    <mergeCell ref="A4:B4"/>
    <mergeCell ref="C5:P5"/>
    <mergeCell ref="C4:P4"/>
    <mergeCell ref="A1:P1"/>
    <mergeCell ref="A2:P2"/>
    <mergeCell ref="A3:P3"/>
  </mergeCells>
  <pageMargins left="0.53125" right="0.38541666666666669" top="0.54166666666666663" bottom="0.781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Q61"/>
  <sheetViews>
    <sheetView view="pageLayout" zoomScaleNormal="100" workbookViewId="0">
      <selection activeCell="D17" sqref="D17"/>
    </sheetView>
  </sheetViews>
  <sheetFormatPr defaultColWidth="8.85546875" defaultRowHeight="15" x14ac:dyDescent="0.25"/>
  <cols>
    <col min="1" max="1" width="4.85546875" style="3" customWidth="1"/>
    <col min="2" max="2" width="31.85546875" style="3" customWidth="1"/>
    <col min="3" max="12" width="6" style="3" customWidth="1"/>
    <col min="13" max="13" width="8.42578125" style="3" customWidth="1"/>
    <col min="14" max="15" width="6" style="3" customWidth="1"/>
    <col min="16" max="16" width="11.85546875" style="3" customWidth="1"/>
    <col min="17" max="17" width="11.140625" style="30" customWidth="1"/>
  </cols>
  <sheetData>
    <row r="1" spans="1:17" x14ac:dyDescent="0.25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x14ac:dyDescent="0.25">
      <c r="A2" s="44" t="s">
        <v>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x14ac:dyDescent="0.25">
      <c r="A3" s="44" t="s">
        <v>34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20.25" customHeight="1" x14ac:dyDescent="0.25">
      <c r="A4" s="40" t="s">
        <v>28</v>
      </c>
      <c r="B4" s="40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5"/>
    </row>
    <row r="5" spans="1:17" ht="32.25" customHeight="1" x14ac:dyDescent="0.25">
      <c r="A5" s="23" t="s">
        <v>0</v>
      </c>
      <c r="B5" s="16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14"/>
    </row>
    <row r="6" spans="1:17" x14ac:dyDescent="0.25">
      <c r="A6" s="3" t="s">
        <v>1</v>
      </c>
      <c r="B6" s="4"/>
    </row>
    <row r="7" spans="1:17" x14ac:dyDescent="0.25">
      <c r="A7" s="3" t="s">
        <v>2</v>
      </c>
      <c r="B7" s="5"/>
    </row>
    <row r="8" spans="1:17" ht="15" customHeight="1" x14ac:dyDescent="0.25">
      <c r="A8" s="65" t="s">
        <v>3</v>
      </c>
      <c r="B8" s="62" t="s">
        <v>27</v>
      </c>
      <c r="C8" s="51" t="s">
        <v>37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65" t="s">
        <v>20</v>
      </c>
      <c r="Q8" s="65" t="s">
        <v>42</v>
      </c>
    </row>
    <row r="9" spans="1:17" ht="33" customHeight="1" x14ac:dyDescent="0.25">
      <c r="A9" s="66"/>
      <c r="B9" s="63"/>
      <c r="C9" s="35" t="s">
        <v>7</v>
      </c>
      <c r="D9" s="35" t="s">
        <v>8</v>
      </c>
      <c r="E9" s="36" t="s">
        <v>9</v>
      </c>
      <c r="F9" s="35" t="s">
        <v>10</v>
      </c>
      <c r="G9" s="35" t="s">
        <v>11</v>
      </c>
      <c r="H9" s="36" t="s">
        <v>12</v>
      </c>
      <c r="I9" s="35" t="s">
        <v>13</v>
      </c>
      <c r="J9" s="36" t="s">
        <v>14</v>
      </c>
      <c r="K9" s="36" t="s">
        <v>15</v>
      </c>
      <c r="L9" s="35" t="s">
        <v>16</v>
      </c>
      <c r="M9" s="35" t="s">
        <v>17</v>
      </c>
      <c r="N9" s="36" t="s">
        <v>18</v>
      </c>
      <c r="O9" s="37" t="s">
        <v>19</v>
      </c>
      <c r="P9" s="66"/>
      <c r="Q9" s="66"/>
    </row>
    <row r="10" spans="1:17" ht="14.25" customHeight="1" x14ac:dyDescent="0.25">
      <c r="A10" s="67"/>
      <c r="B10" s="64"/>
      <c r="C10" s="35" t="s">
        <v>52</v>
      </c>
      <c r="D10" s="35" t="s">
        <v>52</v>
      </c>
      <c r="E10" s="36" t="s">
        <v>53</v>
      </c>
      <c r="F10" s="35" t="s">
        <v>52</v>
      </c>
      <c r="G10" s="35" t="s">
        <v>52</v>
      </c>
      <c r="H10" s="36" t="s">
        <v>53</v>
      </c>
      <c r="I10" s="35" t="s">
        <v>52</v>
      </c>
      <c r="J10" s="36" t="s">
        <v>53</v>
      </c>
      <c r="K10" s="36" t="s">
        <v>54</v>
      </c>
      <c r="L10" s="35" t="s">
        <v>52</v>
      </c>
      <c r="M10" s="35" t="s">
        <v>52</v>
      </c>
      <c r="N10" s="36" t="s">
        <v>55</v>
      </c>
      <c r="O10" s="37" t="s">
        <v>56</v>
      </c>
      <c r="P10" s="67"/>
      <c r="Q10" s="67"/>
    </row>
    <row r="11" spans="1:17" x14ac:dyDescent="0.25">
      <c r="A11" s="6">
        <v>1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3">
        <f>SUM(C11:O11)</f>
        <v>0</v>
      </c>
      <c r="Q11" s="31" t="str">
        <f>IF(P11&gt;15,"Отлично",IF(P11&gt;=12,"Хорошо",IF(P11&gt;=8,"Удовл.",IF(P11&gt;0,"Неудовл.",IF(P11=0," ")))))</f>
        <v xml:space="preserve"> </v>
      </c>
    </row>
    <row r="12" spans="1:17" x14ac:dyDescent="0.25">
      <c r="A12" s="6">
        <v>2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3">
        <f t="shared" ref="P12:P45" si="0">SUM(C12:O12)</f>
        <v>0</v>
      </c>
      <c r="Q12" s="31" t="str">
        <f t="shared" ref="Q12:Q45" si="1">IF(P12&gt;15,"Отлично",IF(P12&gt;=12,"Хорошо",IF(P12&gt;=8,"Удовл.",IF(P12&gt;0,"Неудовл.",IF(P12=0," ")))))</f>
        <v xml:space="preserve"> </v>
      </c>
    </row>
    <row r="13" spans="1:17" x14ac:dyDescent="0.25">
      <c r="A13" s="6">
        <v>3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3">
        <f t="shared" si="0"/>
        <v>0</v>
      </c>
      <c r="Q13" s="31" t="str">
        <f t="shared" si="1"/>
        <v xml:space="preserve"> </v>
      </c>
    </row>
    <row r="14" spans="1:17" x14ac:dyDescent="0.25">
      <c r="A14" s="6">
        <v>4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3">
        <f t="shared" si="0"/>
        <v>0</v>
      </c>
      <c r="Q14" s="31" t="str">
        <f t="shared" si="1"/>
        <v xml:space="preserve"> </v>
      </c>
    </row>
    <row r="15" spans="1:17" x14ac:dyDescent="0.25">
      <c r="A15" s="6">
        <v>5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3">
        <f>SUM(C15:O15)</f>
        <v>0</v>
      </c>
      <c r="Q15" s="31" t="str">
        <f t="shared" si="1"/>
        <v xml:space="preserve"> </v>
      </c>
    </row>
    <row r="16" spans="1:17" x14ac:dyDescent="0.25">
      <c r="A16" s="6">
        <v>6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3">
        <f t="shared" si="0"/>
        <v>0</v>
      </c>
      <c r="Q16" s="31" t="str">
        <f t="shared" si="1"/>
        <v xml:space="preserve"> </v>
      </c>
    </row>
    <row r="17" spans="1:17" x14ac:dyDescent="0.25">
      <c r="A17" s="6">
        <v>7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3">
        <f t="shared" si="0"/>
        <v>0</v>
      </c>
      <c r="Q17" s="31" t="str">
        <f t="shared" si="1"/>
        <v xml:space="preserve"> </v>
      </c>
    </row>
    <row r="18" spans="1:17" x14ac:dyDescent="0.25">
      <c r="A18" s="6">
        <v>8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3">
        <f t="shared" si="0"/>
        <v>0</v>
      </c>
      <c r="Q18" s="31" t="str">
        <f t="shared" si="1"/>
        <v xml:space="preserve"> </v>
      </c>
    </row>
    <row r="19" spans="1:17" x14ac:dyDescent="0.25">
      <c r="A19" s="6">
        <v>9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3">
        <f t="shared" si="0"/>
        <v>0</v>
      </c>
      <c r="Q19" s="31" t="str">
        <f t="shared" si="1"/>
        <v xml:space="preserve"> </v>
      </c>
    </row>
    <row r="20" spans="1:17" x14ac:dyDescent="0.25">
      <c r="A20" s="6">
        <v>10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3">
        <f t="shared" si="0"/>
        <v>0</v>
      </c>
      <c r="Q20" s="31" t="str">
        <f t="shared" si="1"/>
        <v xml:space="preserve"> </v>
      </c>
    </row>
    <row r="21" spans="1:17" x14ac:dyDescent="0.25">
      <c r="A21" s="6">
        <v>11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3">
        <f t="shared" si="0"/>
        <v>0</v>
      </c>
      <c r="Q21" s="31" t="str">
        <f t="shared" si="1"/>
        <v xml:space="preserve"> </v>
      </c>
    </row>
    <row r="22" spans="1:17" x14ac:dyDescent="0.25">
      <c r="A22" s="6">
        <v>12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3">
        <f t="shared" si="0"/>
        <v>0</v>
      </c>
      <c r="Q22" s="31" t="str">
        <f t="shared" si="1"/>
        <v xml:space="preserve"> </v>
      </c>
    </row>
    <row r="23" spans="1:17" x14ac:dyDescent="0.25">
      <c r="A23" s="6">
        <v>13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3">
        <f t="shared" si="0"/>
        <v>0</v>
      </c>
      <c r="Q23" s="31" t="str">
        <f t="shared" si="1"/>
        <v xml:space="preserve"> </v>
      </c>
    </row>
    <row r="24" spans="1:17" x14ac:dyDescent="0.25">
      <c r="A24" s="6">
        <v>14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3">
        <f t="shared" si="0"/>
        <v>0</v>
      </c>
      <c r="Q24" s="31" t="str">
        <f t="shared" si="1"/>
        <v xml:space="preserve"> </v>
      </c>
    </row>
    <row r="25" spans="1:17" x14ac:dyDescent="0.25">
      <c r="A25" s="6">
        <v>15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">
        <f t="shared" si="0"/>
        <v>0</v>
      </c>
      <c r="Q25" s="31" t="str">
        <f t="shared" si="1"/>
        <v xml:space="preserve"> </v>
      </c>
    </row>
    <row r="26" spans="1:17" x14ac:dyDescent="0.25">
      <c r="A26" s="6">
        <v>16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3">
        <f t="shared" si="0"/>
        <v>0</v>
      </c>
      <c r="Q26" s="31" t="str">
        <f t="shared" si="1"/>
        <v xml:space="preserve"> </v>
      </c>
    </row>
    <row r="27" spans="1:17" x14ac:dyDescent="0.25">
      <c r="A27" s="6">
        <v>17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3">
        <f t="shared" si="0"/>
        <v>0</v>
      </c>
      <c r="Q27" s="31" t="str">
        <f t="shared" si="1"/>
        <v xml:space="preserve"> </v>
      </c>
    </row>
    <row r="28" spans="1:17" x14ac:dyDescent="0.25">
      <c r="A28" s="6">
        <v>18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3">
        <f t="shared" si="0"/>
        <v>0</v>
      </c>
      <c r="Q28" s="31" t="str">
        <f t="shared" si="1"/>
        <v xml:space="preserve"> </v>
      </c>
    </row>
    <row r="29" spans="1:17" x14ac:dyDescent="0.25">
      <c r="A29" s="6">
        <v>19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3">
        <f t="shared" si="0"/>
        <v>0</v>
      </c>
      <c r="Q29" s="31" t="str">
        <f t="shared" si="1"/>
        <v xml:space="preserve"> </v>
      </c>
    </row>
    <row r="30" spans="1:17" x14ac:dyDescent="0.25">
      <c r="A30" s="6">
        <v>20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3">
        <f t="shared" si="0"/>
        <v>0</v>
      </c>
      <c r="Q30" s="31" t="str">
        <f t="shared" si="1"/>
        <v xml:space="preserve"> </v>
      </c>
    </row>
    <row r="31" spans="1:17" x14ac:dyDescent="0.25">
      <c r="A31" s="6">
        <v>21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3">
        <f t="shared" si="0"/>
        <v>0</v>
      </c>
      <c r="Q31" s="31" t="str">
        <f t="shared" si="1"/>
        <v xml:space="preserve"> </v>
      </c>
    </row>
    <row r="32" spans="1:17" x14ac:dyDescent="0.25">
      <c r="A32" s="6">
        <v>22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3">
        <f t="shared" si="0"/>
        <v>0</v>
      </c>
      <c r="Q32" s="31" t="str">
        <f t="shared" si="1"/>
        <v xml:space="preserve"> </v>
      </c>
    </row>
    <row r="33" spans="1:17" x14ac:dyDescent="0.25">
      <c r="A33" s="6">
        <v>23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3">
        <f t="shared" si="0"/>
        <v>0</v>
      </c>
      <c r="Q33" s="31" t="str">
        <f t="shared" si="1"/>
        <v xml:space="preserve"> </v>
      </c>
    </row>
    <row r="34" spans="1:17" x14ac:dyDescent="0.25">
      <c r="A34" s="6">
        <v>24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3">
        <f t="shared" si="0"/>
        <v>0</v>
      </c>
      <c r="Q34" s="31" t="str">
        <f t="shared" si="1"/>
        <v xml:space="preserve"> </v>
      </c>
    </row>
    <row r="35" spans="1:17" x14ac:dyDescent="0.25">
      <c r="A35" s="6">
        <v>25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3">
        <f t="shared" si="0"/>
        <v>0</v>
      </c>
      <c r="Q35" s="31" t="str">
        <f t="shared" si="1"/>
        <v xml:space="preserve"> </v>
      </c>
    </row>
    <row r="36" spans="1:17" x14ac:dyDescent="0.25">
      <c r="A36" s="6">
        <v>26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3">
        <f t="shared" si="0"/>
        <v>0</v>
      </c>
      <c r="Q36" s="31" t="str">
        <f t="shared" si="1"/>
        <v xml:space="preserve"> </v>
      </c>
    </row>
    <row r="37" spans="1:17" x14ac:dyDescent="0.25">
      <c r="A37" s="6">
        <v>27</v>
      </c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13">
        <f t="shared" si="0"/>
        <v>0</v>
      </c>
      <c r="Q37" s="31" t="str">
        <f t="shared" si="1"/>
        <v xml:space="preserve"> </v>
      </c>
    </row>
    <row r="38" spans="1:17" x14ac:dyDescent="0.25">
      <c r="A38" s="6">
        <v>28</v>
      </c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13">
        <f t="shared" si="0"/>
        <v>0</v>
      </c>
      <c r="Q38" s="31" t="str">
        <f t="shared" si="1"/>
        <v xml:space="preserve"> </v>
      </c>
    </row>
    <row r="39" spans="1:17" x14ac:dyDescent="0.25">
      <c r="A39" s="6">
        <v>29</v>
      </c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3">
        <f t="shared" si="0"/>
        <v>0</v>
      </c>
      <c r="Q39" s="31" t="str">
        <f t="shared" si="1"/>
        <v xml:space="preserve"> </v>
      </c>
    </row>
    <row r="40" spans="1:17" x14ac:dyDescent="0.25">
      <c r="A40" s="39">
        <v>30</v>
      </c>
      <c r="B40" s="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13">
        <f t="shared" si="0"/>
        <v>0</v>
      </c>
      <c r="Q40" s="31" t="str">
        <f t="shared" si="1"/>
        <v xml:space="preserve"> </v>
      </c>
    </row>
    <row r="41" spans="1:17" x14ac:dyDescent="0.25">
      <c r="A41" s="39">
        <v>31</v>
      </c>
      <c r="B41" s="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13">
        <f t="shared" si="0"/>
        <v>0</v>
      </c>
      <c r="Q41" s="31" t="str">
        <f t="shared" si="1"/>
        <v xml:space="preserve"> </v>
      </c>
    </row>
    <row r="42" spans="1:17" x14ac:dyDescent="0.25">
      <c r="A42" s="39">
        <v>32</v>
      </c>
      <c r="B42" s="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13">
        <f t="shared" si="0"/>
        <v>0</v>
      </c>
      <c r="Q42" s="31" t="str">
        <f t="shared" si="1"/>
        <v xml:space="preserve"> </v>
      </c>
    </row>
    <row r="43" spans="1:17" x14ac:dyDescent="0.25">
      <c r="A43" s="39">
        <v>33</v>
      </c>
      <c r="B43" s="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13">
        <f t="shared" si="0"/>
        <v>0</v>
      </c>
      <c r="Q43" s="31" t="str">
        <f t="shared" si="1"/>
        <v xml:space="preserve"> </v>
      </c>
    </row>
    <row r="44" spans="1:17" x14ac:dyDescent="0.25">
      <c r="A44" s="39">
        <v>34</v>
      </c>
      <c r="B44" s="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3">
        <f t="shared" si="0"/>
        <v>0</v>
      </c>
      <c r="Q44" s="31" t="str">
        <f t="shared" si="1"/>
        <v xml:space="preserve"> </v>
      </c>
    </row>
    <row r="45" spans="1:17" x14ac:dyDescent="0.25">
      <c r="A45" s="39">
        <v>35</v>
      </c>
      <c r="B45" s="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13">
        <f t="shared" si="0"/>
        <v>0</v>
      </c>
      <c r="Q45" s="31" t="str">
        <f t="shared" si="1"/>
        <v xml:space="preserve"> </v>
      </c>
    </row>
    <row r="46" spans="1:17" x14ac:dyDescent="0.25">
      <c r="A46" s="59" t="s">
        <v>35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</row>
    <row r="47" spans="1:17" ht="28.5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</row>
    <row r="48" spans="1:17" ht="24" customHeight="1" x14ac:dyDescent="0.25">
      <c r="C48" s="58" t="s">
        <v>36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4" customHeight="1" x14ac:dyDescent="0.25">
      <c r="C49" s="56" t="s">
        <v>37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ht="20.25" customHeight="1" x14ac:dyDescent="0.25">
      <c r="B50" s="12"/>
      <c r="C50" s="10" t="s">
        <v>7</v>
      </c>
      <c r="D50" s="10" t="s">
        <v>8</v>
      </c>
      <c r="E50" s="10" t="s">
        <v>9</v>
      </c>
      <c r="F50" s="10" t="s">
        <v>10</v>
      </c>
      <c r="G50" s="10" t="s">
        <v>11</v>
      </c>
      <c r="H50" s="10" t="s">
        <v>12</v>
      </c>
      <c r="I50" s="10" t="s">
        <v>13</v>
      </c>
      <c r="J50" s="10" t="s">
        <v>14</v>
      </c>
      <c r="K50" s="10" t="s">
        <v>15</v>
      </c>
      <c r="L50" s="10" t="s">
        <v>16</v>
      </c>
      <c r="M50" s="10" t="s">
        <v>17</v>
      </c>
      <c r="N50" s="10" t="s">
        <v>18</v>
      </c>
      <c r="O50" s="10" t="s">
        <v>19</v>
      </c>
    </row>
    <row r="51" spans="1:15" x14ac:dyDescent="0.25">
      <c r="B51" s="27" t="s">
        <v>43</v>
      </c>
      <c r="C51" s="28">
        <f>COUNTIFS(C11:C45,0)</f>
        <v>0</v>
      </c>
      <c r="D51" s="28">
        <f t="shared" ref="D51:O51" si="2">COUNTIFS(D11:D45,0)</f>
        <v>0</v>
      </c>
      <c r="E51" s="28">
        <f t="shared" si="2"/>
        <v>0</v>
      </c>
      <c r="F51" s="28">
        <f t="shared" si="2"/>
        <v>0</v>
      </c>
      <c r="G51" s="28">
        <f t="shared" si="2"/>
        <v>0</v>
      </c>
      <c r="H51" s="28">
        <f t="shared" si="2"/>
        <v>0</v>
      </c>
      <c r="I51" s="28">
        <f t="shared" si="2"/>
        <v>0</v>
      </c>
      <c r="J51" s="28">
        <f t="shared" si="2"/>
        <v>0</v>
      </c>
      <c r="K51" s="28">
        <f t="shared" si="2"/>
        <v>0</v>
      </c>
      <c r="L51" s="28">
        <f t="shared" si="2"/>
        <v>0</v>
      </c>
      <c r="M51" s="28">
        <f t="shared" si="2"/>
        <v>0</v>
      </c>
      <c r="N51" s="28">
        <f t="shared" si="2"/>
        <v>0</v>
      </c>
      <c r="O51" s="28">
        <f t="shared" si="2"/>
        <v>0</v>
      </c>
    </row>
    <row r="52" spans="1:15" x14ac:dyDescent="0.25">
      <c r="A52" s="19"/>
      <c r="B52" s="27" t="s">
        <v>44</v>
      </c>
      <c r="C52" s="28">
        <f>COUNTIFS(C11:C45,1)</f>
        <v>0</v>
      </c>
      <c r="D52" s="28">
        <f t="shared" ref="D52:O52" si="3">COUNTIFS(D11:D45,1)</f>
        <v>0</v>
      </c>
      <c r="E52" s="28">
        <f t="shared" si="3"/>
        <v>0</v>
      </c>
      <c r="F52" s="28">
        <f>COUNTIFS(F11:F45,1)</f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</row>
    <row r="53" spans="1:15" x14ac:dyDescent="0.25">
      <c r="A53" s="19"/>
      <c r="B53" s="27" t="s">
        <v>45</v>
      </c>
      <c r="C53" s="28" t="s">
        <v>47</v>
      </c>
      <c r="D53" s="28" t="s">
        <v>47</v>
      </c>
      <c r="E53" s="28">
        <f>COUNTIFS(E11:E45,2)</f>
        <v>0</v>
      </c>
      <c r="F53" s="28" t="s">
        <v>47</v>
      </c>
      <c r="G53" s="28" t="s">
        <v>47</v>
      </c>
      <c r="H53" s="28">
        <f>COUNTIFS(H11:H45,2)</f>
        <v>0</v>
      </c>
      <c r="I53" s="28" t="s">
        <v>47</v>
      </c>
      <c r="J53" s="28">
        <f>COUNTIFS(J11:J45,2)</f>
        <v>0</v>
      </c>
      <c r="K53" s="28">
        <f>COUNTIFS(K11:K45,2)</f>
        <v>0</v>
      </c>
      <c r="L53" s="28" t="s">
        <v>47</v>
      </c>
      <c r="M53" s="28" t="s">
        <v>47</v>
      </c>
      <c r="N53" s="28">
        <f>COUNTIFS(N11:N45,2)</f>
        <v>0</v>
      </c>
      <c r="O53" s="28">
        <f>COUNTIFS(O11:O45,2)</f>
        <v>0</v>
      </c>
    </row>
    <row r="54" spans="1:15" x14ac:dyDescent="0.25">
      <c r="A54" s="19"/>
      <c r="B54" s="27" t="s">
        <v>46</v>
      </c>
      <c r="C54" s="28" t="s">
        <v>47</v>
      </c>
      <c r="D54" s="28" t="s">
        <v>47</v>
      </c>
      <c r="E54" s="28" t="s">
        <v>47</v>
      </c>
      <c r="F54" s="28" t="s">
        <v>47</v>
      </c>
      <c r="G54" s="28" t="s">
        <v>47</v>
      </c>
      <c r="H54" s="28" t="s">
        <v>47</v>
      </c>
      <c r="I54" s="28" t="s">
        <v>47</v>
      </c>
      <c r="J54" s="28" t="s">
        <v>47</v>
      </c>
      <c r="K54" s="28" t="s">
        <v>47</v>
      </c>
      <c r="L54" s="28" t="s">
        <v>47</v>
      </c>
      <c r="M54" s="28" t="s">
        <v>47</v>
      </c>
      <c r="N54" s="28" t="s">
        <v>47</v>
      </c>
      <c r="O54" s="29">
        <f>COUNTIFS(O11:O45,3)</f>
        <v>0</v>
      </c>
    </row>
    <row r="55" spans="1:15" x14ac:dyDescent="0.25">
      <c r="A55" s="52"/>
      <c r="B55" s="5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5">
      <c r="B56" s="9"/>
    </row>
    <row r="57" spans="1:15" ht="40.15" customHeight="1" x14ac:dyDescent="0.25">
      <c r="B57" s="19"/>
      <c r="C57" s="56" t="s">
        <v>48</v>
      </c>
      <c r="D57" s="56"/>
      <c r="E57" s="56"/>
      <c r="F57" s="56"/>
      <c r="G57" s="56"/>
      <c r="H57" s="56"/>
      <c r="I57" s="56"/>
      <c r="J57" s="56"/>
      <c r="K57" s="56"/>
      <c r="L57" s="33" t="s">
        <v>49</v>
      </c>
      <c r="M57" s="34" t="s">
        <v>50</v>
      </c>
      <c r="N57" s="57"/>
      <c r="O57" s="57"/>
    </row>
    <row r="58" spans="1:15" x14ac:dyDescent="0.25">
      <c r="B58" s="19"/>
      <c r="C58" s="53" t="s">
        <v>38</v>
      </c>
      <c r="D58" s="54"/>
      <c r="E58" s="54"/>
      <c r="F58" s="54"/>
      <c r="G58" s="54"/>
      <c r="H58" s="54"/>
      <c r="I58" s="54"/>
      <c r="J58" s="54"/>
      <c r="K58" s="55"/>
      <c r="L58" s="32">
        <f>COUNTIF($Q$11:$Q$45,"Отлично")</f>
        <v>0</v>
      </c>
      <c r="M58" s="38" t="e">
        <f>L58*100/'Итоговый протокол'!E7</f>
        <v>#DIV/0!</v>
      </c>
      <c r="N58" s="52"/>
      <c r="O58" s="52"/>
    </row>
    <row r="59" spans="1:15" x14ac:dyDescent="0.25">
      <c r="B59" s="19"/>
      <c r="C59" s="53" t="s">
        <v>39</v>
      </c>
      <c r="D59" s="54"/>
      <c r="E59" s="54"/>
      <c r="F59" s="54"/>
      <c r="G59" s="54"/>
      <c r="H59" s="54"/>
      <c r="I59" s="54"/>
      <c r="J59" s="54"/>
      <c r="K59" s="55"/>
      <c r="L59" s="32">
        <f>COUNTIF($Q$11:$Q$45,"Хорошо")</f>
        <v>0</v>
      </c>
      <c r="M59" s="38" t="e">
        <f>L59*100/'Итоговый протокол'!E7</f>
        <v>#DIV/0!</v>
      </c>
      <c r="N59" s="52"/>
      <c r="O59" s="52"/>
    </row>
    <row r="60" spans="1:15" x14ac:dyDescent="0.25">
      <c r="B60" s="19"/>
      <c r="C60" s="53" t="s">
        <v>40</v>
      </c>
      <c r="D60" s="54"/>
      <c r="E60" s="54"/>
      <c r="F60" s="54"/>
      <c r="G60" s="54"/>
      <c r="H60" s="54"/>
      <c r="I60" s="54"/>
      <c r="J60" s="54"/>
      <c r="K60" s="55"/>
      <c r="L60" s="32">
        <f>COUNTIF($Q$11:$Q$45,"Удовл.")</f>
        <v>0</v>
      </c>
      <c r="M60" s="38" t="e">
        <f>L60*100/'Итоговый протокол'!E7</f>
        <v>#DIV/0!</v>
      </c>
      <c r="N60" s="52"/>
      <c r="O60" s="52"/>
    </row>
    <row r="61" spans="1:15" x14ac:dyDescent="0.25">
      <c r="B61" s="19"/>
      <c r="C61" s="53" t="s">
        <v>41</v>
      </c>
      <c r="D61" s="54"/>
      <c r="E61" s="54"/>
      <c r="F61" s="54"/>
      <c r="G61" s="54"/>
      <c r="H61" s="54"/>
      <c r="I61" s="54"/>
      <c r="J61" s="54"/>
      <c r="K61" s="55"/>
      <c r="L61" s="32">
        <f>COUNTIF($Q$11:$Q$45,"Неудовл.")</f>
        <v>0</v>
      </c>
      <c r="M61" s="38" t="e">
        <f>L61*100/'Итоговый протокол'!E7</f>
        <v>#DIV/0!</v>
      </c>
      <c r="N61" s="52"/>
      <c r="O61" s="52"/>
    </row>
  </sheetData>
  <mergeCells count="25">
    <mergeCell ref="A1:Q1"/>
    <mergeCell ref="A2:Q2"/>
    <mergeCell ref="A3:Q3"/>
    <mergeCell ref="N60:O60"/>
    <mergeCell ref="N59:O59"/>
    <mergeCell ref="C48:O48"/>
    <mergeCell ref="A46:P47"/>
    <mergeCell ref="C49:O49"/>
    <mergeCell ref="C5:O5"/>
    <mergeCell ref="A4:B4"/>
    <mergeCell ref="C4:O4"/>
    <mergeCell ref="B8:B10"/>
    <mergeCell ref="A8:A10"/>
    <mergeCell ref="P8:P10"/>
    <mergeCell ref="Q8:Q10"/>
    <mergeCell ref="N61:O61"/>
    <mergeCell ref="C8:O8"/>
    <mergeCell ref="N58:O58"/>
    <mergeCell ref="C61:K61"/>
    <mergeCell ref="C57:K57"/>
    <mergeCell ref="N57:O57"/>
    <mergeCell ref="C58:K58"/>
    <mergeCell ref="C59:K59"/>
    <mergeCell ref="C60:K60"/>
    <mergeCell ref="A55:B55"/>
  </mergeCells>
  <pageMargins left="0.32291666666666669" right="0.28125" top="0.36458333333333331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Q27"/>
  <sheetViews>
    <sheetView tabSelected="1" view="pageLayout" zoomScaleNormal="100" workbookViewId="0">
      <selection activeCell="D23" sqref="D23"/>
    </sheetView>
  </sheetViews>
  <sheetFormatPr defaultRowHeight="15" x14ac:dyDescent="0.25"/>
  <cols>
    <col min="1" max="1" width="22" customWidth="1"/>
    <col min="2" max="2" width="17.42578125" customWidth="1"/>
    <col min="3" max="3" width="10.7109375" customWidth="1"/>
    <col min="4" max="4" width="13.28515625" customWidth="1"/>
    <col min="5" max="5" width="16.140625" customWidth="1"/>
    <col min="6" max="6" width="16.7109375" customWidth="1"/>
    <col min="7" max="7" width="31.28515625" customWidth="1"/>
  </cols>
  <sheetData>
    <row r="1" spans="1:17" x14ac:dyDescent="0.25">
      <c r="A1" s="43" t="s">
        <v>4</v>
      </c>
      <c r="B1" s="43"/>
      <c r="C1" s="43"/>
      <c r="D1" s="43"/>
      <c r="E1" s="43"/>
      <c r="F1" s="43"/>
      <c r="G1" s="43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44" t="s">
        <v>6</v>
      </c>
      <c r="B2" s="44"/>
      <c r="C2" s="44"/>
      <c r="D2" s="44"/>
      <c r="E2" s="44"/>
      <c r="F2" s="44"/>
      <c r="G2" s="44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x14ac:dyDescent="0.25">
      <c r="A3" s="44" t="s">
        <v>31</v>
      </c>
      <c r="B3" s="44"/>
      <c r="C3" s="44"/>
      <c r="D3" s="44"/>
      <c r="E3" s="44"/>
      <c r="F3" s="44"/>
      <c r="G3" s="44"/>
      <c r="H3" s="21"/>
      <c r="I3" s="21"/>
      <c r="J3" s="21"/>
      <c r="K3" s="21"/>
      <c r="L3" s="21"/>
      <c r="M3" s="21"/>
      <c r="N3" s="21"/>
      <c r="O3" s="21"/>
      <c r="P3" s="21"/>
      <c r="Q3" s="21"/>
    </row>
    <row r="6" spans="1:17" ht="75" x14ac:dyDescent="0.25">
      <c r="A6" s="22" t="s">
        <v>28</v>
      </c>
      <c r="B6" s="22" t="s">
        <v>29</v>
      </c>
      <c r="C6" s="2" t="s">
        <v>30</v>
      </c>
      <c r="D6" s="22" t="s">
        <v>32</v>
      </c>
      <c r="E6" s="22" t="s">
        <v>33</v>
      </c>
      <c r="F6" s="22" t="s">
        <v>57</v>
      </c>
      <c r="G6" s="22" t="s">
        <v>58</v>
      </c>
    </row>
    <row r="7" spans="1:17" x14ac:dyDescent="0.25">
      <c r="A7" s="1"/>
      <c r="B7" s="1"/>
      <c r="C7" s="1"/>
      <c r="D7" s="1"/>
      <c r="E7" s="1"/>
      <c r="F7" s="1"/>
      <c r="G7" s="1"/>
    </row>
    <row r="8" spans="1:17" x14ac:dyDescent="0.25">
      <c r="A8" s="1"/>
      <c r="B8" s="1"/>
      <c r="C8" s="1"/>
      <c r="D8" s="1"/>
      <c r="E8" s="1"/>
      <c r="F8" s="1"/>
      <c r="G8" s="1"/>
    </row>
    <row r="9" spans="1:17" x14ac:dyDescent="0.25">
      <c r="A9" s="1"/>
      <c r="B9" s="1"/>
      <c r="C9" s="1"/>
      <c r="D9" s="1"/>
      <c r="E9" s="1"/>
      <c r="F9" s="1"/>
      <c r="G9" s="1"/>
    </row>
    <row r="10" spans="1:17" x14ac:dyDescent="0.25">
      <c r="A10" s="1"/>
      <c r="B10" s="1"/>
      <c r="C10" s="1"/>
      <c r="D10" s="1"/>
      <c r="E10" s="1"/>
      <c r="F10" s="1"/>
      <c r="G10" s="1"/>
    </row>
    <row r="11" spans="1:17" x14ac:dyDescent="0.25">
      <c r="A11" s="1"/>
      <c r="B11" s="1"/>
      <c r="C11" s="1"/>
      <c r="D11" s="1"/>
      <c r="E11" s="1"/>
      <c r="F11" s="1"/>
      <c r="G11" s="1"/>
    </row>
    <row r="12" spans="1:17" x14ac:dyDescent="0.25">
      <c r="A12" s="1"/>
      <c r="B12" s="1"/>
      <c r="C12" s="1"/>
      <c r="D12" s="1"/>
      <c r="E12" s="1"/>
      <c r="F12" s="1"/>
      <c r="G12" s="1"/>
    </row>
    <row r="13" spans="1:17" x14ac:dyDescent="0.25">
      <c r="A13" s="1"/>
      <c r="B13" s="1"/>
      <c r="C13" s="1"/>
      <c r="D13" s="1"/>
      <c r="E13" s="1"/>
      <c r="F13" s="1"/>
      <c r="G13" s="1"/>
    </row>
    <row r="14" spans="1:17" x14ac:dyDescent="0.25">
      <c r="A14" s="1"/>
      <c r="B14" s="1"/>
      <c r="C14" s="1"/>
      <c r="D14" s="1"/>
      <c r="E14" s="1"/>
      <c r="F14" s="1"/>
      <c r="G14" s="1"/>
    </row>
    <row r="15" spans="1:17" x14ac:dyDescent="0.25">
      <c r="A15" s="1"/>
      <c r="B15" s="1"/>
      <c r="C15" s="1"/>
      <c r="D15" s="1"/>
      <c r="E15" s="1"/>
      <c r="F15" s="1"/>
      <c r="G15" s="1"/>
    </row>
    <row r="16" spans="1:1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7" spans="1:7" x14ac:dyDescent="0.25">
      <c r="A27" t="s">
        <v>59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 № 1</vt:lpstr>
      <vt:lpstr>Протокол № 2</vt:lpstr>
      <vt:lpstr>Итоговый 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cp:lastModifiedBy>Мельник Анна Анатольевна</cp:lastModifiedBy>
  <cp:lastPrinted>2023-12-14T12:42:38Z</cp:lastPrinted>
  <dcterms:created xsi:type="dcterms:W3CDTF">2023-12-14T08:02:00Z</dcterms:created>
  <dcterms:modified xsi:type="dcterms:W3CDTF">2023-12-19T11:28:32Z</dcterms:modified>
</cp:coreProperties>
</file>