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Documents\Успехи\Успехи 2022\Протоколы\"/>
    </mc:Choice>
  </mc:AlternateContent>
  <xr:revisionPtr revIDLastSave="0" documentId="13_ncr:1_{4B40AD33-2BE3-48DA-BE52-8D4C5FD3CA11}" xr6:coauthVersionLast="47" xr6:coauthVersionMax="47" xr10:uidLastSave="{00000000-0000-0000-0000-000000000000}"/>
  <bookViews>
    <workbookView xWindow="-108" yWindow="-108" windowWidth="23256" windowHeight="12576" firstSheet="4" activeTab="4" xr2:uid="{00000000-000D-0000-FFFF-FFFF00000000}"/>
  </bookViews>
  <sheets>
    <sheet name="№ 1" sheetId="7" state="hidden" r:id="rId1"/>
    <sheet name="№2" sheetId="3" state="hidden" r:id="rId2"/>
    <sheet name="Рекомендации" sheetId="8" state="hidden" r:id="rId3"/>
    <sheet name="Лист1" sheetId="9" state="hidden" r:id="rId4"/>
    <sheet name="Итоговый протокол" sheetId="20" r:id="rId5"/>
    <sheet name="Протокол№1 (Муниц) " sheetId="17" r:id="rId6"/>
    <sheet name="Лист2" sheetId="18" state="hidden" r:id="rId7"/>
  </sheets>
  <externalReferences>
    <externalReference r:id="rId8"/>
  </externalReferences>
  <definedNames>
    <definedName name="_xlnm._FilterDatabase" localSheetId="0" hidden="1">'№ 1'!$A$5:$M$5</definedName>
    <definedName name="_xlnm._FilterDatabase" localSheetId="4" hidden="1">'Итоговый протокол'!$A$3:$P$19</definedName>
    <definedName name="_xlnm._FilterDatabase" localSheetId="5" hidden="1">'Протокол№1 (Муниц) '!#REF!</definedName>
    <definedName name="klass1">Лист1!$A$1:$A$2</definedName>
    <definedName name="klass2">Лист1!$B$1:$B$3</definedName>
    <definedName name="УМК">[1]code!$E$3:$E$12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7" i="20" l="1"/>
  <c r="Q46" i="20"/>
  <c r="Q45" i="20"/>
  <c r="Q44" i="20"/>
  <c r="Q43" i="20"/>
  <c r="Q42" i="20"/>
  <c r="Q41" i="20"/>
  <c r="Q40" i="20"/>
  <c r="Q39" i="20"/>
  <c r="Q38" i="20"/>
  <c r="Q37" i="20"/>
  <c r="Q35" i="20"/>
  <c r="Q34" i="20"/>
  <c r="Q33" i="20"/>
  <c r="Q31" i="20"/>
  <c r="Q30" i="20"/>
  <c r="Q29" i="20"/>
  <c r="Q28" i="20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Q14" i="20"/>
  <c r="Q13" i="20"/>
  <c r="Q11" i="20"/>
  <c r="Q10" i="20"/>
  <c r="Q9" i="20"/>
  <c r="Q7" i="20"/>
  <c r="Q6" i="20"/>
  <c r="Q5" i="20"/>
  <c r="Q4" i="20"/>
  <c r="P58" i="20" l="1"/>
  <c r="P59" i="20"/>
  <c r="P60" i="20"/>
  <c r="P57" i="20"/>
  <c r="H59" i="20"/>
  <c r="L59" i="20"/>
  <c r="N59" i="20"/>
  <c r="H58" i="20"/>
  <c r="I58" i="20"/>
  <c r="J58" i="20"/>
  <c r="K58" i="20"/>
  <c r="L58" i="20"/>
  <c r="M58" i="20"/>
  <c r="N58" i="20"/>
  <c r="G58" i="20"/>
  <c r="H57" i="20"/>
  <c r="I57" i="20"/>
  <c r="J57" i="20"/>
  <c r="K57" i="20"/>
  <c r="L57" i="20"/>
  <c r="M57" i="20"/>
  <c r="N57" i="20"/>
  <c r="G57" i="20"/>
  <c r="P55" i="20"/>
  <c r="P52" i="20"/>
  <c r="P53" i="20"/>
  <c r="P54" i="20"/>
  <c r="P51" i="20"/>
  <c r="H53" i="20"/>
  <c r="L53" i="20"/>
  <c r="N53" i="20"/>
  <c r="H52" i="20"/>
  <c r="I52" i="20"/>
  <c r="J52" i="20"/>
  <c r="K52" i="20"/>
  <c r="L52" i="20"/>
  <c r="M52" i="20"/>
  <c r="N52" i="20"/>
  <c r="G52" i="20"/>
  <c r="H51" i="20"/>
  <c r="I51" i="20"/>
  <c r="J51" i="20"/>
  <c r="K51" i="20"/>
  <c r="L51" i="20"/>
  <c r="M51" i="20"/>
  <c r="N51" i="20"/>
  <c r="G51" i="20"/>
  <c r="Q36" i="20"/>
  <c r="Q32" i="20"/>
  <c r="Q12" i="20"/>
  <c r="Q8" i="20"/>
  <c r="C49" i="20"/>
  <c r="C53" i="20" s="1"/>
  <c r="C48" i="20"/>
  <c r="B53" i="20" s="1"/>
  <c r="J30" i="17"/>
  <c r="I30" i="17"/>
  <c r="H30" i="17"/>
  <c r="G30" i="17"/>
  <c r="F30" i="17"/>
  <c r="E30" i="17"/>
  <c r="D30" i="17"/>
  <c r="C30" i="17"/>
  <c r="A53" i="20"/>
  <c r="A52" i="20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C43" i="7"/>
  <c r="D43" i="7"/>
  <c r="E43" i="7"/>
  <c r="F43" i="7"/>
  <c r="G43" i="7"/>
  <c r="H43" i="7"/>
  <c r="I43" i="7"/>
  <c r="J43" i="7"/>
  <c r="K43" i="7"/>
  <c r="L43" i="7"/>
  <c r="C44" i="7"/>
  <c r="D44" i="7"/>
  <c r="E44" i="7"/>
  <c r="F44" i="7"/>
  <c r="G44" i="7"/>
  <c r="H44" i="7"/>
  <c r="I44" i="7"/>
  <c r="J44" i="7"/>
  <c r="K44" i="7"/>
  <c r="L44" i="7"/>
  <c r="C45" i="7"/>
  <c r="D45" i="7"/>
  <c r="E45" i="7"/>
  <c r="F45" i="7"/>
  <c r="G45" i="7"/>
  <c r="H45" i="7"/>
  <c r="I45" i="7"/>
  <c r="J45" i="7"/>
  <c r="K45" i="7"/>
  <c r="L45" i="7"/>
  <c r="A51" i="20"/>
  <c r="C52" i="20" l="1"/>
  <c r="B52" i="20"/>
  <c r="C51" i="20"/>
  <c r="B51" i="20"/>
  <c r="D51" i="20"/>
  <c r="D53" i="20" s="1"/>
  <c r="D52" i="20" l="1"/>
</calcChain>
</file>

<file path=xl/sharedStrings.xml><?xml version="1.0" encoding="utf-8"?>
<sst xmlns="http://schemas.openxmlformats.org/spreadsheetml/2006/main" count="400" uniqueCount="161">
  <si>
    <t>Задание</t>
  </si>
  <si>
    <t xml:space="preserve">Наименование образовательного учреждения: </t>
  </si>
  <si>
    <t xml:space="preserve">Наименование муниципального образования:  </t>
  </si>
  <si>
    <t>Количество баллов</t>
  </si>
  <si>
    <t>Уровни оценивания</t>
  </si>
  <si>
    <t>Баллы</t>
  </si>
  <si>
    <t>Количество учащихся</t>
  </si>
  <si>
    <t>УМК:</t>
  </si>
  <si>
    <t>Итоговый протокол №2</t>
  </si>
  <si>
    <t>Класс:  1 "      "</t>
  </si>
  <si>
    <t>Рекомендации для заполнения протоколов.</t>
  </si>
  <si>
    <t>1.   Заполняются  только желтые ячейки.</t>
  </si>
  <si>
    <t>2. Заполненные в электронном виде протоколы   передаются ответственному за организацию  и проведение комплексной срезовой работы</t>
  </si>
  <si>
    <t>Класс:  1 "        "</t>
  </si>
  <si>
    <t>не осоена  ООП за 1 класс</t>
  </si>
  <si>
    <t>0-5 баллов</t>
  </si>
  <si>
    <t>повышенный уровень</t>
  </si>
  <si>
    <t>базовый уровень</t>
  </si>
  <si>
    <t>11- 15 баллов</t>
  </si>
  <si>
    <t>Ф.И.</t>
  </si>
  <si>
    <t>№</t>
  </si>
  <si>
    <t xml:space="preserve">Заверяю:             директор ОУ                                                  печать                                                   подпись                                                           </t>
  </si>
  <si>
    <t>ФИО учителя</t>
  </si>
  <si>
    <t xml:space="preserve"> Итоговый протокол №1</t>
  </si>
  <si>
    <t>6-10 баллов</t>
  </si>
  <si>
    <t xml:space="preserve">Итого </t>
  </si>
  <si>
    <t>итого (0)</t>
  </si>
  <si>
    <t>итого (1)</t>
  </si>
  <si>
    <t>итого (2)</t>
  </si>
  <si>
    <t>маша</t>
  </si>
  <si>
    <t>саша</t>
  </si>
  <si>
    <t>наташа</t>
  </si>
  <si>
    <t xml:space="preserve">от 0 до </t>
  </si>
  <si>
    <t>Школа России</t>
  </si>
  <si>
    <t>Егорьевский м.р.</t>
  </si>
  <si>
    <t>Балашиха г.о.</t>
  </si>
  <si>
    <t>Бронницы г.о.</t>
  </si>
  <si>
    <t>Дзержинский г.о.</t>
  </si>
  <si>
    <t>Домодедово г.о.</t>
  </si>
  <si>
    <t>Дубна г.о.</t>
  </si>
  <si>
    <t>Железнодорожный г.о.</t>
  </si>
  <si>
    <t>Ивантеевка г.о.</t>
  </si>
  <si>
    <t>Истринский м.р.</t>
  </si>
  <si>
    <t>Каширский м.р.</t>
  </si>
  <si>
    <t>Клинский м.р.</t>
  </si>
  <si>
    <t>Королев г.о.</t>
  </si>
  <si>
    <t>Лотошинский м.р.</t>
  </si>
  <si>
    <t>Люберецкий м.р.</t>
  </si>
  <si>
    <t>Мытищинский м.р.</t>
  </si>
  <si>
    <t>Наро-Фоминский м.р.</t>
  </si>
  <si>
    <t>Ногинский м.р.</t>
  </si>
  <si>
    <t>Озерский м.р.</t>
  </si>
  <si>
    <t xml:space="preserve">Орехово-Зуево г.о. </t>
  </si>
  <si>
    <t>Павловский Посадский м.р.</t>
  </si>
  <si>
    <t>Подольск г.о.</t>
  </si>
  <si>
    <t>Подольский м.р.</t>
  </si>
  <si>
    <t>Пушкинский м.р.</t>
  </si>
  <si>
    <t>Раменский м.р.</t>
  </si>
  <si>
    <t>Реутов г.о.</t>
  </si>
  <si>
    <t>Рузский м.р.</t>
  </si>
  <si>
    <t>Сергиев Посадский м.р.</t>
  </si>
  <si>
    <t>Серпуховской м.р.</t>
  </si>
  <si>
    <t>Ступинский м.р.</t>
  </si>
  <si>
    <t>Орехово-Зуевский м.р.</t>
  </si>
  <si>
    <t>Фрязино г.о.</t>
  </si>
  <si>
    <t>Химки г.о.</t>
  </si>
  <si>
    <t>Щелковский м.р.</t>
  </si>
  <si>
    <t>Электрогорск г.о.</t>
  </si>
  <si>
    <t>Электросталь г.о.</t>
  </si>
  <si>
    <t>Шатурский м.р.</t>
  </si>
  <si>
    <t>Волоколамский м.р.</t>
  </si>
  <si>
    <t>Можайский м.р.</t>
  </si>
  <si>
    <t>Восход г.о.</t>
  </si>
  <si>
    <t>Дмитровский м.р.</t>
  </si>
  <si>
    <t>Долгопрудный г.о.</t>
  </si>
  <si>
    <t>Звенигород г.о.</t>
  </si>
  <si>
    <t>Климовск г.о.</t>
  </si>
  <si>
    <t>Красноармейск г.о.</t>
  </si>
  <si>
    <t>Красногорский м.р.</t>
  </si>
  <si>
    <t>Ленинский м.р.</t>
  </si>
  <si>
    <t>Лобня г.о.</t>
  </si>
  <si>
    <t>Лосино-Петровский м.р.</t>
  </si>
  <si>
    <t>Молодежный г.о.</t>
  </si>
  <si>
    <t>Протвино г.о.</t>
  </si>
  <si>
    <t>Пущино г.о.</t>
  </si>
  <si>
    <t>Чеховский м.р.</t>
  </si>
  <si>
    <t>Черноголовка г.о.</t>
  </si>
  <si>
    <t>Щербинка г.о.</t>
  </si>
  <si>
    <t>Звздный г.о.</t>
  </si>
  <si>
    <t>Шаховской  м.р.</t>
  </si>
  <si>
    <t>Воскресенский м.р.</t>
  </si>
  <si>
    <t xml:space="preserve">Серпухов г.о. </t>
  </si>
  <si>
    <t>Кололменский м.р.</t>
  </si>
  <si>
    <t>Серебряно-Прудский м.р.</t>
  </si>
  <si>
    <t>Луховицкий м.р.</t>
  </si>
  <si>
    <t>Зарайский м.р.</t>
  </si>
  <si>
    <t>Солнечногорский м.р.</t>
  </si>
  <si>
    <t>Талдомский м.р.</t>
  </si>
  <si>
    <t>Жуковский г.о.</t>
  </si>
  <si>
    <t>Коломна г.о.</t>
  </si>
  <si>
    <t>Котельники г.о.</t>
  </si>
  <si>
    <t>Лыткарино г.о.</t>
  </si>
  <si>
    <t>Рошаль</t>
  </si>
  <si>
    <t>Гармония</t>
  </si>
  <si>
    <t>Перспектива</t>
  </si>
  <si>
    <t>Перспективная  начальная школа</t>
  </si>
  <si>
    <t>Система Занкова</t>
  </si>
  <si>
    <t>Система Эльконина-Давыдова</t>
  </si>
  <si>
    <t>Система учебников</t>
  </si>
  <si>
    <t>Школа 21 века</t>
  </si>
  <si>
    <t>Планета Знаний</t>
  </si>
  <si>
    <t>Система 2100</t>
  </si>
  <si>
    <t>Причины, по которым дети не писали работу</t>
  </si>
  <si>
    <t>Муниципальное образование</t>
  </si>
  <si>
    <t>Количество образовательных организаций в районе (в г.о.),</t>
  </si>
  <si>
    <t>Власиха г.о.</t>
  </si>
  <si>
    <t>Одинцовский м.р.</t>
  </si>
  <si>
    <t>Павлово-Посадский м.р.</t>
  </si>
  <si>
    <t>Сергиево-Посадский м.р.</t>
  </si>
  <si>
    <t xml:space="preserve"> Краснознаменск г.о.</t>
  </si>
  <si>
    <t>Уровень
в баллах</t>
  </si>
  <si>
    <r>
      <t>.    Задание</t>
    </r>
    <r>
      <rPr>
        <sz val="5"/>
        <color indexed="8"/>
        <rFont val="Calibri"/>
        <family val="2"/>
        <charset val="204"/>
      </rPr>
      <t xml:space="preserve">
</t>
    </r>
    <r>
      <rPr>
        <sz val="10"/>
        <color indexed="8"/>
        <rFont val="Calibri"/>
        <family val="2"/>
        <charset val="204"/>
      </rPr>
      <t xml:space="preserve">
Баллы       .</t>
    </r>
  </si>
  <si>
    <t>Кол-во
уч.</t>
  </si>
  <si>
    <t>Итоги по уровню оценивания</t>
  </si>
  <si>
    <t>Итого на 0</t>
  </si>
  <si>
    <t>Итого на 1</t>
  </si>
  <si>
    <t>Итого на 2</t>
  </si>
  <si>
    <t xml:space="preserve">Кол-во детей, писавших работу </t>
  </si>
  <si>
    <r>
      <t>.      Задание</t>
    </r>
    <r>
      <rPr>
        <sz val="5"/>
        <color indexed="8"/>
        <rFont val="Calibri"/>
        <family val="2"/>
        <charset val="204"/>
      </rPr>
      <t xml:space="preserve">
</t>
    </r>
    <r>
      <rPr>
        <sz val="10"/>
        <color indexed="8"/>
        <rFont val="Calibri"/>
        <family val="2"/>
        <charset val="204"/>
      </rPr>
      <t xml:space="preserve">
Баллы         .</t>
    </r>
  </si>
  <si>
    <t>То же в % соотношении</t>
  </si>
  <si>
    <t>Всего учащ.</t>
  </si>
  <si>
    <t>% на 0</t>
  </si>
  <si>
    <t>% на 1</t>
  </si>
  <si>
    <t>% на 2</t>
  </si>
  <si>
    <t>Наименование образовательной организации</t>
  </si>
  <si>
    <t>Всего ОО выполняло работу</t>
  </si>
  <si>
    <t>В % 
соотн.</t>
  </si>
  <si>
    <t>Общий итог по муниципалитету</t>
  </si>
  <si>
    <t>Кол-во учеников, выполнивших задание на соответствующий балл</t>
  </si>
  <si>
    <t xml:space="preserve">Количество ОО по муниципальному образованию </t>
  </si>
  <si>
    <t xml:space="preserve">Кол-во классов
</t>
  </si>
  <si>
    <t>Кол-во
уч-ся писавших работу в р-оне</t>
  </si>
  <si>
    <t>―</t>
  </si>
  <si>
    <t>То же в % соот.</t>
  </si>
  <si>
    <t>Всего классов</t>
  </si>
  <si>
    <r>
      <t xml:space="preserve">Всего </t>
    </r>
    <r>
      <rPr>
        <b/>
        <sz val="11"/>
        <color indexed="8"/>
        <rFont val="Calibri"/>
        <family val="2"/>
        <charset val="204"/>
      </rPr>
      <t>классов выполняло работу</t>
    </r>
  </si>
  <si>
    <t xml:space="preserve"> Итоговый протокол №1  (для муниципалитета) _ класс</t>
  </si>
  <si>
    <t xml:space="preserve"> Количество _ – х классов в районе (в г.о.)</t>
  </si>
  <si>
    <t>Количество образовательных организаций, писавших работу</t>
  </si>
  <si>
    <t>Количество _-х классов, писавших работу</t>
  </si>
  <si>
    <t>  Количество образовательных организаций, не писавших работу</t>
  </si>
  <si>
    <t>Количество  _ –х классов,  не писавших работу</t>
  </si>
  <si>
    <t>Количество учащихся в _-х классах  в районе (в г.о.)</t>
  </si>
  <si>
    <t xml:space="preserve"> Количество учащихся в _ -х,   , не писавших работу</t>
  </si>
  <si>
    <t>Количество учащихся  в _ -х, писавших работу</t>
  </si>
  <si>
    <r>
      <t xml:space="preserve"> Протокол "Общий итог по муниципальному образованию</t>
    </r>
    <r>
      <rPr>
        <sz val="16"/>
        <color indexed="8"/>
        <rFont val="Calibri"/>
        <family val="2"/>
        <charset val="204"/>
      </rPr>
      <t>"</t>
    </r>
  </si>
  <si>
    <t>итого (мах)</t>
  </si>
  <si>
    <t>0-3</t>
  </si>
  <si>
    <t>4-5</t>
  </si>
  <si>
    <t>6-8</t>
  </si>
  <si>
    <t>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</si>
</sst>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5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DF59B"/>
        <bgColor rgb="FF000000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0" borderId="1" xfId="0" applyBorder="1"/>
    <xf numFmtId="0" fontId="7" fillId="0" borderId="1" xfId="0" applyFont="1" applyBorder="1"/>
    <xf numFmtId="0" fontId="8" fillId="3" borderId="1" xfId="0" applyFont="1" applyFill="1" applyBorder="1"/>
    <xf numFmtId="0" fontId="8" fillId="0" borderId="1" xfId="0" applyFont="1" applyBorder="1"/>
    <xf numFmtId="0" fontId="7" fillId="2" borderId="1" xfId="0" applyFont="1" applyFill="1" applyBorder="1" applyAlignment="1">
      <alignment horizontal="center"/>
    </xf>
    <xf numFmtId="0" fontId="6" fillId="3" borderId="0" xfId="0" applyFont="1" applyFill="1"/>
    <xf numFmtId="0" fontId="0" fillId="3" borderId="0" xfId="0" applyFill="1"/>
    <xf numFmtId="0" fontId="6" fillId="4" borderId="0" xfId="0" applyFont="1" applyFill="1"/>
    <xf numFmtId="0" fontId="0" fillId="4" borderId="0" xfId="0" applyFill="1"/>
    <xf numFmtId="0" fontId="0" fillId="0" borderId="1" xfId="0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Border="1"/>
    <xf numFmtId="0" fontId="0" fillId="0" borderId="0" xfId="0" applyAlignment="1">
      <alignment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10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top"/>
    </xf>
    <xf numFmtId="0" fontId="0" fillId="6" borderId="2" xfId="0" applyFill="1" applyBorder="1"/>
    <xf numFmtId="0" fontId="8" fillId="6" borderId="6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8" fillId="0" borderId="16" xfId="0" applyFont="1" applyFill="1" applyBorder="1"/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/>
    </xf>
    <xf numFmtId="49" fontId="0" fillId="5" borderId="17" xfId="0" applyNumberFormat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49" fontId="0" fillId="5" borderId="21" xfId="0" applyNumberFormat="1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6" borderId="17" xfId="0" applyNumberFormat="1" applyFont="1" applyFill="1" applyBorder="1" applyAlignment="1">
      <alignment horizontal="center" vertical="center"/>
    </xf>
    <xf numFmtId="49" fontId="0" fillId="6" borderId="2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wrapText="1"/>
    </xf>
    <xf numFmtId="0" fontId="14" fillId="0" borderId="2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1" fontId="12" fillId="0" borderId="8" xfId="0" applyNumberFormat="1" applyFont="1" applyFill="1" applyBorder="1" applyAlignment="1">
      <alignment horizontal="center" vertical="center"/>
    </xf>
    <xf numFmtId="1" fontId="12" fillId="0" borderId="12" xfId="0" applyNumberFormat="1" applyFon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top"/>
    </xf>
    <xf numFmtId="1" fontId="0" fillId="6" borderId="1" xfId="0" applyNumberForma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8" fillId="8" borderId="26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0" fontId="8" fillId="9" borderId="26" xfId="0" applyFont="1" applyFill="1" applyBorder="1" applyAlignment="1"/>
    <xf numFmtId="0" fontId="8" fillId="9" borderId="24" xfId="0" applyFont="1" applyFill="1" applyBorder="1" applyAlignment="1"/>
    <xf numFmtId="0" fontId="8" fillId="8" borderId="26" xfId="0" applyFont="1" applyFill="1" applyBorder="1" applyAlignment="1"/>
    <xf numFmtId="0" fontId="8" fillId="8" borderId="24" xfId="0" applyFont="1" applyFill="1" applyBorder="1" applyAlignment="1"/>
    <xf numFmtId="0" fontId="6" fillId="3" borderId="0" xfId="0" applyFont="1" applyFill="1" applyBorder="1" applyAlignment="1"/>
    <xf numFmtId="0" fontId="0" fillId="0" borderId="24" xfId="0" applyBorder="1" applyAlignment="1"/>
    <xf numFmtId="0" fontId="6" fillId="3" borderId="12" xfId="0" applyFont="1" applyFill="1" applyBorder="1" applyAlignment="1"/>
    <xf numFmtId="0" fontId="0" fillId="0" borderId="1" xfId="0" applyBorder="1" applyAlignment="1"/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/>
    <xf numFmtId="0" fontId="5" fillId="0" borderId="29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right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18" fillId="10" borderId="8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3" fillId="12" borderId="22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16" xfId="0" applyFill="1" applyBorder="1" applyAlignment="1"/>
    <xf numFmtId="0" fontId="0" fillId="0" borderId="0" xfId="0" applyFill="1" applyBorder="1" applyAlignment="1"/>
    <xf numFmtId="0" fontId="11" fillId="0" borderId="37" xfId="0" applyFont="1" applyFill="1" applyBorder="1" applyAlignment="1">
      <alignment horizontal="center" vertical="center"/>
    </xf>
    <xf numFmtId="10" fontId="8" fillId="0" borderId="6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10" fontId="8" fillId="0" borderId="1" xfId="0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10" fillId="6" borderId="40" xfId="0" applyFont="1" applyFill="1" applyBorder="1" applyAlignment="1">
      <alignment horizontal="center" vertical="center"/>
    </xf>
    <xf numFmtId="0" fontId="8" fillId="6" borderId="40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/>
    </xf>
    <xf numFmtId="10" fontId="8" fillId="0" borderId="40" xfId="0" applyNumberFormat="1" applyFont="1" applyFill="1" applyBorder="1" applyAlignment="1">
      <alignment horizontal="center" vertical="center"/>
    </xf>
    <xf numFmtId="10" fontId="8" fillId="0" borderId="20" xfId="0" applyNumberFormat="1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10" fontId="8" fillId="0" borderId="42" xfId="0" applyNumberFormat="1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/>
    </xf>
    <xf numFmtId="49" fontId="0" fillId="6" borderId="39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left" vertical="center"/>
    </xf>
    <xf numFmtId="10" fontId="8" fillId="0" borderId="18" xfId="0" applyNumberFormat="1" applyFont="1" applyFill="1" applyBorder="1" applyAlignment="1">
      <alignment horizontal="left" vertical="center"/>
    </xf>
    <xf numFmtId="10" fontId="8" fillId="0" borderId="7" xfId="0" applyNumberFormat="1" applyFont="1" applyFill="1" applyBorder="1" applyAlignment="1">
      <alignment horizontal="left" vertical="center"/>
    </xf>
    <xf numFmtId="10" fontId="8" fillId="0" borderId="41" xfId="0" applyNumberFormat="1" applyFont="1" applyFill="1" applyBorder="1" applyAlignment="1">
      <alignment horizontal="left" vertical="center"/>
    </xf>
    <xf numFmtId="2" fontId="8" fillId="0" borderId="18" xfId="0" applyNumberFormat="1" applyFont="1" applyFill="1" applyBorder="1" applyAlignment="1">
      <alignment horizontal="left" vertical="center"/>
    </xf>
    <xf numFmtId="49" fontId="0" fillId="5" borderId="39" xfId="0" applyNumberFormat="1" applyFont="1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2" fontId="8" fillId="0" borderId="41" xfId="0" applyNumberFormat="1" applyFont="1" applyFill="1" applyBorder="1" applyAlignment="1">
      <alignment horizontal="left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1082;&#1083;&#1072;&#1089;&#1089;%20&#1089;&#1088;&#1077;&#1079;%20&#1087;&#1088;&#1086;&#1090;&#1086;&#1082;&#1086;&#1083;&#1099;1/&#1060;&#1086;&#1088;&#1084;&#1072;%20&#1082;&#1083;&#1072;&#1089;&#1089;&#1085;&#1086;&#1075;&#1086;%20&#1087;&#1088;&#1086;&#1090;&#1086;&#1082;&#1086;&#1083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Protocol"/>
      <sheetName val="code"/>
      <sheetName val="Лист1"/>
      <sheetName val="Лист2"/>
    </sheetNames>
    <sheetDataSet>
      <sheetData sheetId="0"/>
      <sheetData sheetId="1">
        <row r="3">
          <cell r="E3" t="str">
            <v>Система учебников</v>
          </cell>
        </row>
        <row r="4">
          <cell r="E4" t="str">
            <v>Школа России</v>
          </cell>
        </row>
        <row r="5">
          <cell r="E5" t="str">
            <v>Система Эльконина-Давыдова</v>
          </cell>
        </row>
        <row r="6">
          <cell r="E6" t="str">
            <v>Система Занкова</v>
          </cell>
        </row>
        <row r="7">
          <cell r="E7" t="str">
            <v>Планета знаний</v>
          </cell>
        </row>
        <row r="8">
          <cell r="E8" t="str">
            <v>Перспективная начальная школа</v>
          </cell>
        </row>
        <row r="9">
          <cell r="E9" t="str">
            <v>Перспектива</v>
          </cell>
        </row>
        <row r="10">
          <cell r="E10" t="str">
            <v>Гармония</v>
          </cell>
        </row>
        <row r="11">
          <cell r="E11" t="str">
            <v>21 век</v>
          </cell>
        </row>
        <row r="12">
          <cell r="E12">
            <v>2100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Бумажная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opLeftCell="A28" zoomScale="142" zoomScaleNormal="142" workbookViewId="0">
      <selection activeCell="A39" sqref="A39"/>
    </sheetView>
  </sheetViews>
  <sheetFormatPr defaultRowHeight="14.4" x14ac:dyDescent="0.3"/>
  <cols>
    <col min="1" max="1" width="3" customWidth="1"/>
    <col min="2" max="2" width="21.5546875" customWidth="1"/>
    <col min="3" max="12" width="4.88671875" customWidth="1"/>
  </cols>
  <sheetData>
    <row r="1" spans="1:14" ht="15.6" x14ac:dyDescent="0.3">
      <c r="A1" s="80" t="s">
        <v>23</v>
      </c>
      <c r="B1" s="80"/>
      <c r="C1" s="80"/>
      <c r="D1" s="80"/>
      <c r="E1" s="80"/>
      <c r="F1" s="80"/>
      <c r="G1" s="80"/>
      <c r="H1" s="80"/>
      <c r="I1" s="80"/>
      <c r="J1" s="80"/>
      <c r="K1" s="15"/>
      <c r="L1" s="15"/>
      <c r="M1" s="16"/>
    </row>
    <row r="2" spans="1:14" ht="15.6" x14ac:dyDescent="0.3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13"/>
      <c r="L2" s="13"/>
      <c r="M2" s="14"/>
    </row>
    <row r="3" spans="1:14" ht="15.6" x14ac:dyDescent="0.3">
      <c r="A3" s="87" t="s">
        <v>9</v>
      </c>
      <c r="B3" s="87"/>
      <c r="C3" s="87"/>
      <c r="D3" s="87"/>
      <c r="E3" s="87"/>
      <c r="F3" s="87"/>
      <c r="G3" s="87"/>
      <c r="H3" s="87"/>
      <c r="I3" s="87"/>
      <c r="J3" s="87"/>
      <c r="K3" s="13"/>
      <c r="L3" s="13"/>
      <c r="M3" s="14"/>
    </row>
    <row r="4" spans="1:14" ht="15.6" x14ac:dyDescent="0.3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13"/>
      <c r="L4" s="13"/>
      <c r="M4" s="14"/>
    </row>
    <row r="5" spans="1:14" ht="15" customHeight="1" x14ac:dyDescent="0.3">
      <c r="A5" s="91" t="s">
        <v>0</v>
      </c>
      <c r="B5" s="92"/>
      <c r="C5" s="20">
        <v>1</v>
      </c>
      <c r="D5" s="18">
        <v>2</v>
      </c>
      <c r="E5" s="18">
        <v>3</v>
      </c>
      <c r="F5" s="18">
        <v>4</v>
      </c>
      <c r="G5" s="18">
        <v>5</v>
      </c>
      <c r="H5" s="18">
        <v>6</v>
      </c>
      <c r="I5" s="18">
        <v>7</v>
      </c>
      <c r="J5" s="18">
        <v>8</v>
      </c>
      <c r="K5" s="18">
        <v>9</v>
      </c>
      <c r="L5" s="19">
        <v>10</v>
      </c>
      <c r="M5" s="78" t="s">
        <v>3</v>
      </c>
    </row>
    <row r="6" spans="1:14" x14ac:dyDescent="0.3">
      <c r="A6" s="91" t="s">
        <v>5</v>
      </c>
      <c r="B6" s="92"/>
      <c r="C6" s="83"/>
      <c r="D6" s="81"/>
      <c r="E6" s="83"/>
      <c r="F6" s="85"/>
      <c r="G6" s="83"/>
      <c r="H6" s="85"/>
      <c r="I6" s="83"/>
      <c r="J6" s="85"/>
      <c r="K6" s="83"/>
      <c r="L6" s="85"/>
      <c r="M6" s="79"/>
    </row>
    <row r="7" spans="1:14" ht="30.75" customHeight="1" x14ac:dyDescent="0.3">
      <c r="A7" s="9" t="s">
        <v>20</v>
      </c>
      <c r="B7" s="12" t="s">
        <v>19</v>
      </c>
      <c r="C7" s="88"/>
      <c r="D7" s="82"/>
      <c r="E7" s="84"/>
      <c r="F7" s="86"/>
      <c r="G7" s="84"/>
      <c r="H7" s="86"/>
      <c r="I7" s="84"/>
      <c r="J7" s="86"/>
      <c r="K7" s="88"/>
      <c r="L7" s="88"/>
      <c r="M7" s="8"/>
      <c r="N7" t="s">
        <v>32</v>
      </c>
    </row>
    <row r="8" spans="1:14" x14ac:dyDescent="0.3">
      <c r="A8" s="11">
        <v>1</v>
      </c>
      <c r="B8" s="10" t="s">
        <v>29</v>
      </c>
      <c r="C8" s="10">
        <v>1</v>
      </c>
      <c r="D8" s="10">
        <v>1</v>
      </c>
      <c r="E8" s="10">
        <v>1</v>
      </c>
      <c r="F8" s="10">
        <v>2</v>
      </c>
      <c r="G8" s="10">
        <v>2</v>
      </c>
      <c r="H8" s="10">
        <v>1</v>
      </c>
      <c r="I8" s="10">
        <v>1</v>
      </c>
      <c r="J8" s="10">
        <v>0</v>
      </c>
      <c r="K8" s="10">
        <v>1</v>
      </c>
      <c r="L8" s="10">
        <v>0</v>
      </c>
      <c r="M8" s="8">
        <f>SUM(C8:L8)</f>
        <v>10</v>
      </c>
    </row>
    <row r="9" spans="1:14" x14ac:dyDescent="0.3">
      <c r="A9" s="9">
        <v>2</v>
      </c>
      <c r="B9" s="10" t="s">
        <v>30</v>
      </c>
      <c r="C9" s="10">
        <v>0</v>
      </c>
      <c r="D9" s="10">
        <v>1</v>
      </c>
      <c r="E9" s="10">
        <v>0</v>
      </c>
      <c r="F9" s="10">
        <v>1</v>
      </c>
      <c r="G9" s="10">
        <v>2</v>
      </c>
      <c r="H9" s="10">
        <v>2</v>
      </c>
      <c r="I9" s="10">
        <v>0</v>
      </c>
      <c r="J9" s="10">
        <v>0</v>
      </c>
      <c r="K9" s="10">
        <v>2</v>
      </c>
      <c r="L9" s="10">
        <v>2</v>
      </c>
      <c r="M9" s="8">
        <f t="shared" ref="M9:M42" si="0">SUM(C9:L9)</f>
        <v>10</v>
      </c>
    </row>
    <row r="10" spans="1:14" x14ac:dyDescent="0.3">
      <c r="A10" s="11">
        <v>3</v>
      </c>
      <c r="B10" s="10" t="s">
        <v>31</v>
      </c>
      <c r="C10" s="10">
        <v>0</v>
      </c>
      <c r="D10" s="10">
        <v>1</v>
      </c>
      <c r="E10" s="10">
        <v>1</v>
      </c>
      <c r="F10" s="10">
        <v>1</v>
      </c>
      <c r="G10" s="10">
        <v>0</v>
      </c>
      <c r="H10" s="10">
        <v>0</v>
      </c>
      <c r="I10" s="10">
        <v>1</v>
      </c>
      <c r="J10" s="10">
        <v>0</v>
      </c>
      <c r="K10" s="10">
        <v>0</v>
      </c>
      <c r="L10" s="10">
        <v>0</v>
      </c>
      <c r="M10" s="8">
        <f t="shared" si="0"/>
        <v>4</v>
      </c>
    </row>
    <row r="11" spans="1:14" x14ac:dyDescent="0.3">
      <c r="A11" s="9">
        <v>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8">
        <f t="shared" si="0"/>
        <v>0</v>
      </c>
    </row>
    <row r="12" spans="1:14" x14ac:dyDescent="0.3">
      <c r="A12" s="11">
        <v>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8">
        <f t="shared" si="0"/>
        <v>0</v>
      </c>
    </row>
    <row r="13" spans="1:14" x14ac:dyDescent="0.3">
      <c r="A13" s="9">
        <v>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8">
        <f t="shared" si="0"/>
        <v>0</v>
      </c>
    </row>
    <row r="14" spans="1:14" x14ac:dyDescent="0.3">
      <c r="A14" s="11">
        <v>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8">
        <f t="shared" si="0"/>
        <v>0</v>
      </c>
    </row>
    <row r="15" spans="1:14" x14ac:dyDescent="0.3">
      <c r="A15" s="9">
        <v>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8">
        <f t="shared" si="0"/>
        <v>0</v>
      </c>
    </row>
    <row r="16" spans="1:14" x14ac:dyDescent="0.3">
      <c r="A16" s="11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8">
        <f t="shared" si="0"/>
        <v>0</v>
      </c>
    </row>
    <row r="17" spans="1:13" x14ac:dyDescent="0.3">
      <c r="A17" s="9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8">
        <f t="shared" si="0"/>
        <v>0</v>
      </c>
    </row>
    <row r="18" spans="1:13" x14ac:dyDescent="0.3">
      <c r="A18" s="11">
        <v>11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8">
        <f t="shared" si="0"/>
        <v>0</v>
      </c>
    </row>
    <row r="19" spans="1:13" x14ac:dyDescent="0.3">
      <c r="A19" s="9">
        <v>12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8">
        <f t="shared" si="0"/>
        <v>0</v>
      </c>
    </row>
    <row r="20" spans="1:13" x14ac:dyDescent="0.3">
      <c r="A20" s="11">
        <v>13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8">
        <f t="shared" si="0"/>
        <v>0</v>
      </c>
    </row>
    <row r="21" spans="1:13" x14ac:dyDescent="0.3">
      <c r="A21" s="9">
        <v>14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8">
        <f t="shared" si="0"/>
        <v>0</v>
      </c>
    </row>
    <row r="22" spans="1:13" x14ac:dyDescent="0.3">
      <c r="A22" s="11">
        <v>15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8">
        <f t="shared" si="0"/>
        <v>0</v>
      </c>
    </row>
    <row r="23" spans="1:13" x14ac:dyDescent="0.3">
      <c r="A23" s="9">
        <v>16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8">
        <f t="shared" si="0"/>
        <v>0</v>
      </c>
    </row>
    <row r="24" spans="1:13" x14ac:dyDescent="0.3">
      <c r="A24" s="11">
        <v>17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8">
        <f t="shared" si="0"/>
        <v>0</v>
      </c>
    </row>
    <row r="25" spans="1:13" x14ac:dyDescent="0.3">
      <c r="A25" s="9">
        <v>18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8">
        <f t="shared" si="0"/>
        <v>0</v>
      </c>
    </row>
    <row r="26" spans="1:13" x14ac:dyDescent="0.3">
      <c r="A26" s="11">
        <v>19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8">
        <f t="shared" si="0"/>
        <v>0</v>
      </c>
    </row>
    <row r="27" spans="1:13" x14ac:dyDescent="0.3">
      <c r="A27" s="9">
        <v>20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8">
        <f t="shared" si="0"/>
        <v>0</v>
      </c>
    </row>
    <row r="28" spans="1:13" x14ac:dyDescent="0.3">
      <c r="A28" s="11">
        <v>21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8">
        <f t="shared" si="0"/>
        <v>0</v>
      </c>
    </row>
    <row r="29" spans="1:13" x14ac:dyDescent="0.3">
      <c r="A29" s="9">
        <v>22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8">
        <f t="shared" si="0"/>
        <v>0</v>
      </c>
    </row>
    <row r="30" spans="1:13" x14ac:dyDescent="0.3">
      <c r="A30" s="11">
        <v>23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8">
        <f t="shared" si="0"/>
        <v>0</v>
      </c>
    </row>
    <row r="31" spans="1:13" x14ac:dyDescent="0.3">
      <c r="A31" s="9">
        <v>24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8">
        <f t="shared" si="0"/>
        <v>0</v>
      </c>
    </row>
    <row r="32" spans="1:13" x14ac:dyDescent="0.3">
      <c r="A32" s="11">
        <v>25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8">
        <f t="shared" si="0"/>
        <v>0</v>
      </c>
    </row>
    <row r="33" spans="1:13" x14ac:dyDescent="0.3">
      <c r="A33" s="9">
        <v>26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8">
        <f t="shared" si="0"/>
        <v>0</v>
      </c>
    </row>
    <row r="34" spans="1:13" x14ac:dyDescent="0.3">
      <c r="A34" s="11">
        <v>27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8">
        <f t="shared" si="0"/>
        <v>0</v>
      </c>
    </row>
    <row r="35" spans="1:13" x14ac:dyDescent="0.3">
      <c r="A35" s="9">
        <v>28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8">
        <f t="shared" si="0"/>
        <v>0</v>
      </c>
    </row>
    <row r="36" spans="1:13" x14ac:dyDescent="0.3">
      <c r="A36" s="11">
        <v>29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8">
        <f t="shared" si="0"/>
        <v>0</v>
      </c>
    </row>
    <row r="37" spans="1:13" x14ac:dyDescent="0.3">
      <c r="A37" s="9">
        <v>30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8">
        <f t="shared" si="0"/>
        <v>0</v>
      </c>
    </row>
    <row r="38" spans="1:13" x14ac:dyDescent="0.3">
      <c r="A38" s="11">
        <v>31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8">
        <f t="shared" si="0"/>
        <v>0</v>
      </c>
    </row>
    <row r="39" spans="1:13" x14ac:dyDescent="0.3">
      <c r="A39" s="9">
        <v>32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8">
        <f t="shared" si="0"/>
        <v>0</v>
      </c>
    </row>
    <row r="40" spans="1:13" x14ac:dyDescent="0.3">
      <c r="A40" s="11">
        <v>33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8">
        <f t="shared" si="0"/>
        <v>0</v>
      </c>
    </row>
    <row r="41" spans="1:13" x14ac:dyDescent="0.3">
      <c r="A41" s="9">
        <v>34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8">
        <f t="shared" si="0"/>
        <v>0</v>
      </c>
    </row>
    <row r="42" spans="1:13" x14ac:dyDescent="0.3">
      <c r="A42" s="11">
        <v>35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8">
        <f t="shared" si="0"/>
        <v>0</v>
      </c>
    </row>
    <row r="43" spans="1:13" x14ac:dyDescent="0.3">
      <c r="A43" s="11"/>
      <c r="B43" s="10" t="s">
        <v>26</v>
      </c>
      <c r="C43" s="10">
        <f>COUNTIFS(C8:C42,0)</f>
        <v>2</v>
      </c>
      <c r="D43" s="10">
        <f t="shared" ref="D43:L43" si="1">COUNTIFS(D8:D42,0)</f>
        <v>0</v>
      </c>
      <c r="E43" s="10">
        <f t="shared" si="1"/>
        <v>1</v>
      </c>
      <c r="F43" s="10">
        <f t="shared" si="1"/>
        <v>0</v>
      </c>
      <c r="G43" s="10">
        <f t="shared" si="1"/>
        <v>1</v>
      </c>
      <c r="H43" s="10">
        <f t="shared" si="1"/>
        <v>1</v>
      </c>
      <c r="I43" s="10">
        <f t="shared" si="1"/>
        <v>1</v>
      </c>
      <c r="J43" s="10">
        <f t="shared" si="1"/>
        <v>3</v>
      </c>
      <c r="K43" s="10">
        <f t="shared" si="1"/>
        <v>1</v>
      </c>
      <c r="L43" s="10">
        <f t="shared" si="1"/>
        <v>2</v>
      </c>
      <c r="M43" s="8"/>
    </row>
    <row r="44" spans="1:13" x14ac:dyDescent="0.3">
      <c r="A44" s="11"/>
      <c r="B44" s="10" t="s">
        <v>27</v>
      </c>
      <c r="C44" s="10">
        <f>COUNTIFS(C8:C42,1)</f>
        <v>1</v>
      </c>
      <c r="D44" s="10">
        <f t="shared" ref="D44:L44" si="2">COUNTIFS(D8:D42,1)</f>
        <v>3</v>
      </c>
      <c r="E44" s="10">
        <f t="shared" si="2"/>
        <v>2</v>
      </c>
      <c r="F44" s="10">
        <f t="shared" si="2"/>
        <v>2</v>
      </c>
      <c r="G44" s="10">
        <f t="shared" si="2"/>
        <v>0</v>
      </c>
      <c r="H44" s="10">
        <f t="shared" si="2"/>
        <v>1</v>
      </c>
      <c r="I44" s="10">
        <f t="shared" si="2"/>
        <v>2</v>
      </c>
      <c r="J44" s="10">
        <f t="shared" si="2"/>
        <v>0</v>
      </c>
      <c r="K44" s="10">
        <f t="shared" si="2"/>
        <v>1</v>
      </c>
      <c r="L44" s="10">
        <f t="shared" si="2"/>
        <v>0</v>
      </c>
      <c r="M44" s="8"/>
    </row>
    <row r="45" spans="1:13" x14ac:dyDescent="0.3">
      <c r="A45" s="11"/>
      <c r="B45" s="10" t="s">
        <v>28</v>
      </c>
      <c r="C45" s="10">
        <f>COUNTIFS(C8:C42,2)</f>
        <v>0</v>
      </c>
      <c r="D45" s="10">
        <f t="shared" ref="D45:L45" si="3">COUNTIFS(D8:D42,2)</f>
        <v>0</v>
      </c>
      <c r="E45" s="10">
        <f t="shared" si="3"/>
        <v>0</v>
      </c>
      <c r="F45" s="10">
        <f t="shared" si="3"/>
        <v>1</v>
      </c>
      <c r="G45" s="10">
        <f t="shared" si="3"/>
        <v>2</v>
      </c>
      <c r="H45" s="10">
        <f t="shared" si="3"/>
        <v>1</v>
      </c>
      <c r="I45" s="10">
        <f t="shared" si="3"/>
        <v>0</v>
      </c>
      <c r="J45" s="10">
        <f t="shared" si="3"/>
        <v>0</v>
      </c>
      <c r="K45" s="10">
        <f t="shared" si="3"/>
        <v>1</v>
      </c>
      <c r="L45" s="10">
        <f t="shared" si="3"/>
        <v>1</v>
      </c>
      <c r="M45" s="8"/>
    </row>
    <row r="46" spans="1:13" x14ac:dyDescent="0.3">
      <c r="A46" s="21" t="s">
        <v>21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3"/>
    </row>
    <row r="47" spans="1:13" x14ac:dyDescent="0.3">
      <c r="A47" s="90" t="s">
        <v>22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17"/>
    </row>
  </sheetData>
  <mergeCells count="18">
    <mergeCell ref="A47:L47"/>
    <mergeCell ref="A6:B6"/>
    <mergeCell ref="A5:B5"/>
    <mergeCell ref="H6:H7"/>
    <mergeCell ref="K6:K7"/>
    <mergeCell ref="L6:L7"/>
    <mergeCell ref="G6:G7"/>
    <mergeCell ref="M5:M6"/>
    <mergeCell ref="A1:J1"/>
    <mergeCell ref="D6:D7"/>
    <mergeCell ref="E6:E7"/>
    <mergeCell ref="F6:F7"/>
    <mergeCell ref="A3:J3"/>
    <mergeCell ref="C6:C7"/>
    <mergeCell ref="I6:I7"/>
    <mergeCell ref="J6:J7"/>
    <mergeCell ref="A2:J2"/>
    <mergeCell ref="A4:J4"/>
  </mergeCells>
  <dataValidations count="2">
    <dataValidation type="list" allowBlank="1" showInputMessage="1" showErrorMessage="1" sqref="K8:L42 F8:H42" xr:uid="{00000000-0002-0000-0000-000000000000}">
      <formula1>klass2</formula1>
    </dataValidation>
    <dataValidation type="list" allowBlank="1" showInputMessage="1" showErrorMessage="1" sqref="C8:C40 I8:J42 D8:E42" xr:uid="{00000000-0002-0000-0000-000001000000}">
      <formula1>klass1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topLeftCell="A4" zoomScale="70" zoomScaleNormal="70" workbookViewId="0">
      <selection activeCell="F11" sqref="F11"/>
    </sheetView>
  </sheetViews>
  <sheetFormatPr defaultRowHeight="14.4" x14ac:dyDescent="0.3"/>
  <cols>
    <col min="1" max="1" width="22.5546875" customWidth="1"/>
    <col min="2" max="2" width="12.5546875" customWidth="1"/>
    <col min="3" max="3" width="12.44140625" customWidth="1"/>
    <col min="4" max="4" width="13.33203125" customWidth="1"/>
  </cols>
  <sheetData>
    <row r="1" spans="1:4" ht="15.6" x14ac:dyDescent="0.3">
      <c r="A1" s="93" t="s">
        <v>8</v>
      </c>
      <c r="B1" s="94"/>
      <c r="C1" s="94"/>
      <c r="D1" s="94"/>
    </row>
    <row r="2" spans="1:4" ht="15.6" x14ac:dyDescent="0.3">
      <c r="A2" s="95" t="s">
        <v>2</v>
      </c>
      <c r="B2" s="95"/>
      <c r="C2" s="95"/>
      <c r="D2" s="95"/>
    </row>
    <row r="3" spans="1:4" ht="15.6" x14ac:dyDescent="0.3">
      <c r="A3" s="95" t="s">
        <v>1</v>
      </c>
      <c r="B3" s="95"/>
      <c r="C3" s="95"/>
      <c r="D3" s="95"/>
    </row>
    <row r="4" spans="1:4" ht="15.6" x14ac:dyDescent="0.3">
      <c r="A4" s="95" t="s">
        <v>13</v>
      </c>
      <c r="B4" s="95"/>
      <c r="C4" s="95"/>
      <c r="D4" s="95"/>
    </row>
    <row r="5" spans="1:4" ht="15.6" x14ac:dyDescent="0.3">
      <c r="A5" s="95" t="s">
        <v>7</v>
      </c>
      <c r="B5" s="95"/>
      <c r="C5" s="95"/>
      <c r="D5" s="95"/>
    </row>
    <row r="6" spans="1:4" ht="57" customHeight="1" x14ac:dyDescent="0.3">
      <c r="A6" s="2" t="s">
        <v>4</v>
      </c>
      <c r="B6" s="5" t="s">
        <v>14</v>
      </c>
      <c r="C6" s="5" t="s">
        <v>17</v>
      </c>
      <c r="D6" s="5" t="s">
        <v>16</v>
      </c>
    </row>
    <row r="7" spans="1:4" ht="27.75" customHeight="1" x14ac:dyDescent="0.3">
      <c r="A7" s="2" t="s">
        <v>3</v>
      </c>
      <c r="B7" s="7" t="s">
        <v>15</v>
      </c>
      <c r="C7" s="6" t="s">
        <v>24</v>
      </c>
      <c r="D7" s="5" t="s">
        <v>18</v>
      </c>
    </row>
    <row r="8" spans="1:4" ht="33" customHeight="1" x14ac:dyDescent="0.3">
      <c r="A8" s="3" t="s">
        <v>6</v>
      </c>
      <c r="B8" s="4"/>
      <c r="C8" s="4"/>
      <c r="D8" s="4"/>
    </row>
    <row r="9" spans="1:4" ht="15.6" x14ac:dyDescent="0.3">
      <c r="A9" t="s">
        <v>25</v>
      </c>
      <c r="B9" s="1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4"/>
  <sheetViews>
    <sheetView workbookViewId="0">
      <selection activeCell="A5" sqref="A5"/>
    </sheetView>
  </sheetViews>
  <sheetFormatPr defaultRowHeight="14.4" x14ac:dyDescent="0.3"/>
  <sheetData>
    <row r="2" spans="1:1" x14ac:dyDescent="0.3">
      <c r="A2" t="s">
        <v>10</v>
      </c>
    </row>
    <row r="3" spans="1:1" x14ac:dyDescent="0.3">
      <c r="A3" t="s">
        <v>11</v>
      </c>
    </row>
    <row r="4" spans="1:1" x14ac:dyDescent="0.3">
      <c r="A4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3"/>
  <sheetViews>
    <sheetView topLeftCell="A4" workbookViewId="0">
      <selection activeCell="A4" sqref="A4:A73"/>
    </sheetView>
  </sheetViews>
  <sheetFormatPr defaultRowHeight="14.4" x14ac:dyDescent="0.3"/>
  <sheetData>
    <row r="1" spans="1:2" x14ac:dyDescent="0.3">
      <c r="A1">
        <v>0</v>
      </c>
      <c r="B1">
        <v>0</v>
      </c>
    </row>
    <row r="2" spans="1:2" x14ac:dyDescent="0.3">
      <c r="A2">
        <v>1</v>
      </c>
      <c r="B2">
        <v>1</v>
      </c>
    </row>
    <row r="3" spans="1:2" x14ac:dyDescent="0.3">
      <c r="B3">
        <v>2</v>
      </c>
    </row>
    <row r="5" spans="1:2" x14ac:dyDescent="0.3">
      <c r="A5" t="s">
        <v>35</v>
      </c>
    </row>
    <row r="6" spans="1:2" x14ac:dyDescent="0.3">
      <c r="A6" t="s">
        <v>36</v>
      </c>
    </row>
    <row r="7" spans="1:2" x14ac:dyDescent="0.3">
      <c r="A7" t="s">
        <v>70</v>
      </c>
    </row>
    <row r="8" spans="1:2" x14ac:dyDescent="0.3">
      <c r="A8" t="s">
        <v>90</v>
      </c>
    </row>
    <row r="9" spans="1:2" x14ac:dyDescent="0.3">
      <c r="A9" t="s">
        <v>72</v>
      </c>
    </row>
    <row r="10" spans="1:2" x14ac:dyDescent="0.3">
      <c r="A10" t="s">
        <v>37</v>
      </c>
    </row>
    <row r="11" spans="1:2" x14ac:dyDescent="0.3">
      <c r="A11" t="s">
        <v>73</v>
      </c>
    </row>
    <row r="12" spans="1:2" x14ac:dyDescent="0.3">
      <c r="A12" t="s">
        <v>74</v>
      </c>
    </row>
    <row r="13" spans="1:2" x14ac:dyDescent="0.3">
      <c r="A13" t="s">
        <v>38</v>
      </c>
    </row>
    <row r="14" spans="1:2" x14ac:dyDescent="0.3">
      <c r="A14" t="s">
        <v>39</v>
      </c>
    </row>
    <row r="15" spans="1:2" x14ac:dyDescent="0.3">
      <c r="A15" t="s">
        <v>34</v>
      </c>
    </row>
    <row r="16" spans="1:2" x14ac:dyDescent="0.3">
      <c r="A16" t="s">
        <v>40</v>
      </c>
    </row>
    <row r="17" spans="1:1" x14ac:dyDescent="0.3">
      <c r="A17" t="s">
        <v>98</v>
      </c>
    </row>
    <row r="18" spans="1:1" x14ac:dyDescent="0.3">
      <c r="A18" t="s">
        <v>95</v>
      </c>
    </row>
    <row r="19" spans="1:1" x14ac:dyDescent="0.3">
      <c r="A19" t="s">
        <v>75</v>
      </c>
    </row>
    <row r="20" spans="1:1" x14ac:dyDescent="0.3">
      <c r="A20" t="s">
        <v>88</v>
      </c>
    </row>
    <row r="21" spans="1:1" x14ac:dyDescent="0.3">
      <c r="A21" t="s">
        <v>41</v>
      </c>
    </row>
    <row r="22" spans="1:1" x14ac:dyDescent="0.3">
      <c r="A22" t="s">
        <v>42</v>
      </c>
    </row>
    <row r="23" spans="1:1" x14ac:dyDescent="0.3">
      <c r="A23" t="s">
        <v>43</v>
      </c>
    </row>
    <row r="24" spans="1:1" x14ac:dyDescent="0.3">
      <c r="A24" t="s">
        <v>76</v>
      </c>
    </row>
    <row r="25" spans="1:1" x14ac:dyDescent="0.3">
      <c r="A25" t="s">
        <v>44</v>
      </c>
    </row>
    <row r="26" spans="1:1" x14ac:dyDescent="0.3">
      <c r="A26" t="s">
        <v>92</v>
      </c>
    </row>
    <row r="27" spans="1:1" x14ac:dyDescent="0.3">
      <c r="A27" t="s">
        <v>99</v>
      </c>
    </row>
    <row r="28" spans="1:1" x14ac:dyDescent="0.3">
      <c r="A28" t="s">
        <v>45</v>
      </c>
    </row>
    <row r="29" spans="1:1" x14ac:dyDescent="0.3">
      <c r="A29" t="s">
        <v>100</v>
      </c>
    </row>
    <row r="30" spans="1:1" x14ac:dyDescent="0.3">
      <c r="A30" t="s">
        <v>77</v>
      </c>
    </row>
    <row r="31" spans="1:1" x14ac:dyDescent="0.3">
      <c r="A31" t="s">
        <v>78</v>
      </c>
    </row>
    <row r="32" spans="1:1" x14ac:dyDescent="0.3">
      <c r="A32" t="s">
        <v>79</v>
      </c>
    </row>
    <row r="33" spans="1:1" x14ac:dyDescent="0.3">
      <c r="A33" t="s">
        <v>80</v>
      </c>
    </row>
    <row r="34" spans="1:1" x14ac:dyDescent="0.3">
      <c r="A34" t="s">
        <v>81</v>
      </c>
    </row>
    <row r="35" spans="1:1" x14ac:dyDescent="0.3">
      <c r="A35" t="s">
        <v>46</v>
      </c>
    </row>
    <row r="36" spans="1:1" x14ac:dyDescent="0.3">
      <c r="A36" t="s">
        <v>94</v>
      </c>
    </row>
    <row r="37" spans="1:1" x14ac:dyDescent="0.3">
      <c r="A37" t="s">
        <v>101</v>
      </c>
    </row>
    <row r="38" spans="1:1" x14ac:dyDescent="0.3">
      <c r="A38" t="s">
        <v>47</v>
      </c>
    </row>
    <row r="39" spans="1:1" x14ac:dyDescent="0.3">
      <c r="A39" t="s">
        <v>71</v>
      </c>
    </row>
    <row r="40" spans="1:1" x14ac:dyDescent="0.3">
      <c r="A40" t="s">
        <v>82</v>
      </c>
    </row>
    <row r="41" spans="1:1" x14ac:dyDescent="0.3">
      <c r="A41" t="s">
        <v>48</v>
      </c>
    </row>
    <row r="42" spans="1:1" x14ac:dyDescent="0.3">
      <c r="A42" t="s">
        <v>49</v>
      </c>
    </row>
    <row r="43" spans="1:1" x14ac:dyDescent="0.3">
      <c r="A43" t="s">
        <v>50</v>
      </c>
    </row>
    <row r="44" spans="1:1" x14ac:dyDescent="0.3">
      <c r="A44" t="s">
        <v>51</v>
      </c>
    </row>
    <row r="45" spans="1:1" x14ac:dyDescent="0.3">
      <c r="A45" t="s">
        <v>52</v>
      </c>
    </row>
    <row r="46" spans="1:1" x14ac:dyDescent="0.3">
      <c r="A46" t="s">
        <v>63</v>
      </c>
    </row>
    <row r="47" spans="1:1" x14ac:dyDescent="0.3">
      <c r="A47" t="s">
        <v>53</v>
      </c>
    </row>
    <row r="48" spans="1:1" x14ac:dyDescent="0.3">
      <c r="A48" t="s">
        <v>54</v>
      </c>
    </row>
    <row r="49" spans="1:1" x14ac:dyDescent="0.3">
      <c r="A49" t="s">
        <v>55</v>
      </c>
    </row>
    <row r="50" spans="1:1" x14ac:dyDescent="0.3">
      <c r="A50" t="s">
        <v>83</v>
      </c>
    </row>
    <row r="51" spans="1:1" x14ac:dyDescent="0.3">
      <c r="A51" t="s">
        <v>56</v>
      </c>
    </row>
    <row r="52" spans="1:1" x14ac:dyDescent="0.3">
      <c r="A52" t="s">
        <v>84</v>
      </c>
    </row>
    <row r="53" spans="1:1" x14ac:dyDescent="0.3">
      <c r="A53" t="s">
        <v>57</v>
      </c>
    </row>
    <row r="54" spans="1:1" x14ac:dyDescent="0.3">
      <c r="A54" t="s">
        <v>58</v>
      </c>
    </row>
    <row r="55" spans="1:1" x14ac:dyDescent="0.3">
      <c r="A55" t="s">
        <v>102</v>
      </c>
    </row>
    <row r="56" spans="1:1" x14ac:dyDescent="0.3">
      <c r="A56" t="s">
        <v>59</v>
      </c>
    </row>
    <row r="57" spans="1:1" x14ac:dyDescent="0.3">
      <c r="A57" t="s">
        <v>60</v>
      </c>
    </row>
    <row r="58" spans="1:1" x14ac:dyDescent="0.3">
      <c r="A58" t="s">
        <v>93</v>
      </c>
    </row>
    <row r="59" spans="1:1" x14ac:dyDescent="0.3">
      <c r="A59" t="s">
        <v>91</v>
      </c>
    </row>
    <row r="60" spans="1:1" x14ac:dyDescent="0.3">
      <c r="A60" t="s">
        <v>61</v>
      </c>
    </row>
    <row r="61" spans="1:1" x14ac:dyDescent="0.3">
      <c r="A61" t="s">
        <v>96</v>
      </c>
    </row>
    <row r="62" spans="1:1" x14ac:dyDescent="0.3">
      <c r="A62" t="s">
        <v>62</v>
      </c>
    </row>
    <row r="63" spans="1:1" x14ac:dyDescent="0.3">
      <c r="A63" t="s">
        <v>97</v>
      </c>
    </row>
    <row r="64" spans="1:1" x14ac:dyDescent="0.3">
      <c r="A64" t="s">
        <v>64</v>
      </c>
    </row>
    <row r="65" spans="1:1" x14ac:dyDescent="0.3">
      <c r="A65" t="s">
        <v>65</v>
      </c>
    </row>
    <row r="66" spans="1:1" x14ac:dyDescent="0.3">
      <c r="A66" t="s">
        <v>86</v>
      </c>
    </row>
    <row r="67" spans="1:1" x14ac:dyDescent="0.3">
      <c r="A67" t="s">
        <v>85</v>
      </c>
    </row>
    <row r="68" spans="1:1" x14ac:dyDescent="0.3">
      <c r="A68" t="s">
        <v>69</v>
      </c>
    </row>
    <row r="69" spans="1:1" x14ac:dyDescent="0.3">
      <c r="A69" t="s">
        <v>89</v>
      </c>
    </row>
    <row r="70" spans="1:1" x14ac:dyDescent="0.3">
      <c r="A70" t="s">
        <v>66</v>
      </c>
    </row>
    <row r="71" spans="1:1" x14ac:dyDescent="0.3">
      <c r="A71" t="s">
        <v>87</v>
      </c>
    </row>
    <row r="72" spans="1:1" x14ac:dyDescent="0.3">
      <c r="A72" t="s">
        <v>67</v>
      </c>
    </row>
    <row r="73" spans="1:1" x14ac:dyDescent="0.3">
      <c r="A73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0"/>
  <sheetViews>
    <sheetView tabSelected="1" zoomScaleNormal="100" workbookViewId="0">
      <selection activeCell="P60" sqref="P60"/>
    </sheetView>
  </sheetViews>
  <sheetFormatPr defaultColWidth="9.109375" defaultRowHeight="14.4" x14ac:dyDescent="0.3"/>
  <cols>
    <col min="1" max="1" width="24" style="30" customWidth="1"/>
    <col min="2" max="2" width="21.44140625" style="30" customWidth="1"/>
    <col min="3" max="3" width="8.5546875" style="30" customWidth="1"/>
    <col min="4" max="4" width="9.88671875" style="30" customWidth="1"/>
    <col min="5" max="5" width="7" style="30" customWidth="1"/>
    <col min="6" max="6" width="10" style="30" customWidth="1"/>
    <col min="7" max="7" width="8.109375" style="30" customWidth="1"/>
    <col min="8" max="14" width="5.6640625" style="30" customWidth="1"/>
    <col min="15" max="15" width="10.44140625" style="30" customWidth="1"/>
    <col min="16" max="16384" width="9.109375" style="30"/>
  </cols>
  <sheetData>
    <row r="1" spans="1:18" ht="24.75" customHeight="1" thickBot="1" x14ac:dyDescent="0.35">
      <c r="A1" s="108" t="s">
        <v>155</v>
      </c>
      <c r="B1" s="109"/>
      <c r="C1" s="109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8" ht="16.5" customHeight="1" thickBot="1" x14ac:dyDescent="0.35">
      <c r="A2" s="111" t="s">
        <v>113</v>
      </c>
      <c r="B2" s="112" t="s">
        <v>134</v>
      </c>
      <c r="C2" s="113" t="s">
        <v>140</v>
      </c>
      <c r="D2" s="114" t="s">
        <v>141</v>
      </c>
      <c r="E2" s="116"/>
      <c r="F2" s="100" t="s">
        <v>138</v>
      </c>
      <c r="G2" s="101"/>
      <c r="H2" s="101"/>
      <c r="I2" s="101"/>
      <c r="J2" s="101"/>
      <c r="K2" s="101"/>
      <c r="L2" s="101"/>
      <c r="M2" s="101"/>
      <c r="N2" s="101"/>
      <c r="O2" s="105" t="s">
        <v>123</v>
      </c>
      <c r="P2" s="106"/>
      <c r="Q2" s="107"/>
    </row>
    <row r="3" spans="1:18" ht="65.25" customHeight="1" thickBot="1" x14ac:dyDescent="0.35">
      <c r="A3" s="111"/>
      <c r="B3" s="112"/>
      <c r="C3" s="113"/>
      <c r="D3" s="115"/>
      <c r="E3" s="117"/>
      <c r="F3" s="35" t="s">
        <v>121</v>
      </c>
      <c r="G3" s="60">
        <v>1</v>
      </c>
      <c r="H3" s="120">
        <v>2</v>
      </c>
      <c r="I3" s="60">
        <v>3</v>
      </c>
      <c r="J3" s="60">
        <v>4</v>
      </c>
      <c r="K3" s="60">
        <v>5</v>
      </c>
      <c r="L3" s="120">
        <v>6</v>
      </c>
      <c r="M3" s="60">
        <v>7</v>
      </c>
      <c r="N3" s="120">
        <v>8</v>
      </c>
      <c r="O3" s="48" t="s">
        <v>120</v>
      </c>
      <c r="P3" s="49" t="s">
        <v>122</v>
      </c>
      <c r="Q3" s="50" t="s">
        <v>136</v>
      </c>
    </row>
    <row r="4" spans="1:18" customFormat="1" x14ac:dyDescent="0.3">
      <c r="A4" s="52"/>
      <c r="B4" s="47"/>
      <c r="C4" s="47"/>
      <c r="D4" s="47"/>
      <c r="E4" s="53"/>
      <c r="F4" s="54" t="s">
        <v>26</v>
      </c>
      <c r="G4" s="40"/>
      <c r="H4" s="40"/>
      <c r="I4" s="40"/>
      <c r="J4" s="40"/>
      <c r="K4" s="40"/>
      <c r="L4" s="40"/>
      <c r="M4" s="40"/>
      <c r="N4" s="40"/>
      <c r="O4" s="55" t="s">
        <v>157</v>
      </c>
      <c r="P4" s="53"/>
      <c r="Q4" s="156" t="e">
        <f>P4/SUM(P4:P7)</f>
        <v>#DIV/0!</v>
      </c>
    </row>
    <row r="5" spans="1:18" customFormat="1" x14ac:dyDescent="0.3">
      <c r="A5" s="56"/>
      <c r="B5" s="39"/>
      <c r="C5" s="39"/>
      <c r="D5" s="39"/>
      <c r="E5" s="57"/>
      <c r="F5" s="58" t="s">
        <v>27</v>
      </c>
      <c r="G5" s="41"/>
      <c r="H5" s="41"/>
      <c r="I5" s="41"/>
      <c r="J5" s="41"/>
      <c r="K5" s="41"/>
      <c r="L5" s="41"/>
      <c r="M5" s="41"/>
      <c r="N5" s="41"/>
      <c r="O5" s="59" t="s">
        <v>158</v>
      </c>
      <c r="P5" s="57"/>
      <c r="Q5" s="152" t="e">
        <f>P5/SUM(P4:P7)</f>
        <v>#DIV/0!</v>
      </c>
    </row>
    <row r="6" spans="1:18" customFormat="1" ht="15" thickBot="1" x14ac:dyDescent="0.35">
      <c r="A6" s="56"/>
      <c r="B6" s="39"/>
      <c r="C6" s="39"/>
      <c r="D6" s="39"/>
      <c r="E6" s="57"/>
      <c r="F6" s="124" t="s">
        <v>28</v>
      </c>
      <c r="G6" s="41"/>
      <c r="H6" s="41"/>
      <c r="I6" s="41"/>
      <c r="J6" s="41"/>
      <c r="K6" s="41"/>
      <c r="L6" s="41"/>
      <c r="M6" s="41"/>
      <c r="N6" s="41"/>
      <c r="O6" s="59" t="s">
        <v>159</v>
      </c>
      <c r="P6" s="57"/>
      <c r="Q6" s="152" t="e">
        <f>P6/SUM(P4:P7)</f>
        <v>#DIV/0!</v>
      </c>
    </row>
    <row r="7" spans="1:18" customFormat="1" ht="15" thickBot="1" x14ac:dyDescent="0.35">
      <c r="A7" s="56"/>
      <c r="B7" s="39"/>
      <c r="C7" s="39"/>
      <c r="D7" s="39"/>
      <c r="E7" s="57"/>
      <c r="F7" s="125" t="s">
        <v>156</v>
      </c>
      <c r="G7" s="123">
        <v>1</v>
      </c>
      <c r="H7" s="121">
        <v>2</v>
      </c>
      <c r="I7" s="121">
        <v>1</v>
      </c>
      <c r="J7" s="121">
        <v>1</v>
      </c>
      <c r="K7" s="121">
        <v>1</v>
      </c>
      <c r="L7" s="121">
        <v>2</v>
      </c>
      <c r="M7" s="121">
        <v>1</v>
      </c>
      <c r="N7" s="122">
        <v>2</v>
      </c>
      <c r="O7" s="157" t="s">
        <v>160</v>
      </c>
      <c r="P7" s="158"/>
      <c r="Q7" s="159" t="e">
        <f>P7/SUM(P4:P7)</f>
        <v>#DIV/0!</v>
      </c>
    </row>
    <row r="8" spans="1:18" x14ac:dyDescent="0.3">
      <c r="A8" s="52"/>
      <c r="B8" s="47"/>
      <c r="C8" s="47"/>
      <c r="D8" s="47"/>
      <c r="E8" s="53"/>
      <c r="F8" s="54" t="s">
        <v>26</v>
      </c>
      <c r="G8" s="40"/>
      <c r="H8" s="40"/>
      <c r="I8" s="40"/>
      <c r="J8" s="40"/>
      <c r="K8" s="40"/>
      <c r="L8" s="40"/>
      <c r="M8" s="40"/>
      <c r="N8" s="40"/>
      <c r="O8" s="55" t="s">
        <v>157</v>
      </c>
      <c r="P8" s="53"/>
      <c r="Q8" s="156" t="e">
        <f>100/SUM(P8:P11)*P8</f>
        <v>#DIV/0!</v>
      </c>
    </row>
    <row r="9" spans="1:18" x14ac:dyDescent="0.3">
      <c r="A9" s="56"/>
      <c r="B9" s="39"/>
      <c r="C9" s="39"/>
      <c r="D9" s="39"/>
      <c r="E9" s="57"/>
      <c r="F9" s="58" t="s">
        <v>27</v>
      </c>
      <c r="G9" s="41"/>
      <c r="H9" s="41"/>
      <c r="I9" s="41"/>
      <c r="J9" s="41"/>
      <c r="K9" s="41"/>
      <c r="L9" s="41"/>
      <c r="M9" s="41"/>
      <c r="N9" s="41"/>
      <c r="O9" s="59" t="s">
        <v>158</v>
      </c>
      <c r="P9" s="57"/>
      <c r="Q9" s="152" t="e">
        <f>100/SUM(P8:P11)*P9</f>
        <v>#DIV/0!</v>
      </c>
      <c r="R9"/>
    </row>
    <row r="10" spans="1:18" ht="15" thickBot="1" x14ac:dyDescent="0.35">
      <c r="A10" s="56"/>
      <c r="B10" s="39"/>
      <c r="C10" s="39"/>
      <c r="D10" s="39"/>
      <c r="E10" s="57"/>
      <c r="F10" s="124" t="s">
        <v>28</v>
      </c>
      <c r="G10" s="41"/>
      <c r="H10" s="41"/>
      <c r="I10" s="41"/>
      <c r="J10" s="41"/>
      <c r="K10" s="41"/>
      <c r="L10" s="41"/>
      <c r="M10" s="41"/>
      <c r="N10" s="41"/>
      <c r="O10" s="59" t="s">
        <v>159</v>
      </c>
      <c r="P10" s="57"/>
      <c r="Q10" s="152" t="e">
        <f>100/SUM(P8:P11)*P10</f>
        <v>#DIV/0!</v>
      </c>
      <c r="R10"/>
    </row>
    <row r="11" spans="1:18" ht="15" thickBot="1" x14ac:dyDescent="0.35">
      <c r="A11" s="56"/>
      <c r="B11" s="39"/>
      <c r="C11" s="39"/>
      <c r="D11" s="39"/>
      <c r="E11" s="57"/>
      <c r="F11" s="125" t="s">
        <v>156</v>
      </c>
      <c r="G11" s="123">
        <v>1</v>
      </c>
      <c r="H11" s="121">
        <v>2</v>
      </c>
      <c r="I11" s="121">
        <v>1</v>
      </c>
      <c r="J11" s="121">
        <v>1</v>
      </c>
      <c r="K11" s="121">
        <v>1</v>
      </c>
      <c r="L11" s="121">
        <v>2</v>
      </c>
      <c r="M11" s="121">
        <v>1</v>
      </c>
      <c r="N11" s="122">
        <v>2</v>
      </c>
      <c r="O11" s="157" t="s">
        <v>160</v>
      </c>
      <c r="P11" s="158"/>
      <c r="Q11" s="159" t="e">
        <f>100/SUM(P8:P11)*P11</f>
        <v>#DIV/0!</v>
      </c>
      <c r="R11"/>
    </row>
    <row r="12" spans="1:18" x14ac:dyDescent="0.3">
      <c r="A12" s="52"/>
      <c r="B12" s="47"/>
      <c r="C12" s="47"/>
      <c r="D12" s="47"/>
      <c r="E12" s="53"/>
      <c r="F12" s="54" t="s">
        <v>26</v>
      </c>
      <c r="G12" s="40"/>
      <c r="H12" s="40"/>
      <c r="I12" s="40"/>
      <c r="J12" s="40"/>
      <c r="K12" s="40"/>
      <c r="L12" s="40"/>
      <c r="M12" s="40"/>
      <c r="N12" s="40"/>
      <c r="O12" s="55" t="s">
        <v>157</v>
      </c>
      <c r="P12" s="53"/>
      <c r="Q12" s="156" t="e">
        <f>100/SUM(P12:P15)*P12</f>
        <v>#DIV/0!</v>
      </c>
      <c r="R12"/>
    </row>
    <row r="13" spans="1:18" x14ac:dyDescent="0.3">
      <c r="A13" s="56"/>
      <c r="B13" s="39"/>
      <c r="C13" s="39"/>
      <c r="D13" s="39"/>
      <c r="E13" s="57"/>
      <c r="F13" s="58" t="s">
        <v>27</v>
      </c>
      <c r="G13" s="41"/>
      <c r="H13" s="41"/>
      <c r="I13" s="41"/>
      <c r="J13" s="41"/>
      <c r="K13" s="41"/>
      <c r="L13" s="41"/>
      <c r="M13" s="41"/>
      <c r="N13" s="41"/>
      <c r="O13" s="59" t="s">
        <v>158</v>
      </c>
      <c r="P13" s="57"/>
      <c r="Q13" s="152" t="e">
        <f>100/SUM(P12:P15)*P13</f>
        <v>#DIV/0!</v>
      </c>
      <c r="R13"/>
    </row>
    <row r="14" spans="1:18" ht="15" thickBot="1" x14ac:dyDescent="0.35">
      <c r="A14" s="56"/>
      <c r="B14" s="39"/>
      <c r="C14" s="39"/>
      <c r="D14" s="39"/>
      <c r="E14" s="57"/>
      <c r="F14" s="124" t="s">
        <v>28</v>
      </c>
      <c r="G14" s="41"/>
      <c r="H14" s="41"/>
      <c r="I14" s="41"/>
      <c r="J14" s="41"/>
      <c r="K14" s="41"/>
      <c r="L14" s="41"/>
      <c r="M14" s="41"/>
      <c r="N14" s="41"/>
      <c r="O14" s="59" t="s">
        <v>159</v>
      </c>
      <c r="P14" s="57"/>
      <c r="Q14" s="152" t="e">
        <f>100/SUM(P12:P15)*P14</f>
        <v>#DIV/0!</v>
      </c>
    </row>
    <row r="15" spans="1:18" ht="15" thickBot="1" x14ac:dyDescent="0.35">
      <c r="A15" s="56"/>
      <c r="B15" s="39"/>
      <c r="C15" s="39"/>
      <c r="D15" s="39"/>
      <c r="E15" s="57"/>
      <c r="F15" s="125" t="s">
        <v>156</v>
      </c>
      <c r="G15" s="123">
        <v>1</v>
      </c>
      <c r="H15" s="121">
        <v>2</v>
      </c>
      <c r="I15" s="121">
        <v>1</v>
      </c>
      <c r="J15" s="121">
        <v>1</v>
      </c>
      <c r="K15" s="121">
        <v>1</v>
      </c>
      <c r="L15" s="121">
        <v>2</v>
      </c>
      <c r="M15" s="121">
        <v>1</v>
      </c>
      <c r="N15" s="122">
        <v>2</v>
      </c>
      <c r="O15" s="157" t="s">
        <v>160</v>
      </c>
      <c r="P15" s="158"/>
      <c r="Q15" s="159" t="e">
        <f>100/SUM(P12:P15)*P15</f>
        <v>#DIV/0!</v>
      </c>
      <c r="R15"/>
    </row>
    <row r="16" spans="1:18" x14ac:dyDescent="0.3">
      <c r="A16" s="52"/>
      <c r="B16" s="47"/>
      <c r="C16" s="47"/>
      <c r="D16" s="47"/>
      <c r="E16" s="53"/>
      <c r="F16" s="54" t="s">
        <v>26</v>
      </c>
      <c r="G16" s="40"/>
      <c r="H16" s="40"/>
      <c r="I16" s="40"/>
      <c r="J16" s="40"/>
      <c r="K16" s="40"/>
      <c r="L16" s="40"/>
      <c r="M16" s="40"/>
      <c r="N16" s="40"/>
      <c r="O16" s="55" t="s">
        <v>157</v>
      </c>
      <c r="P16" s="53"/>
      <c r="Q16" s="156" t="e">
        <f>100/SUM(P16:P19)*P16</f>
        <v>#DIV/0!</v>
      </c>
      <c r="R16"/>
    </row>
    <row r="17" spans="1:18" x14ac:dyDescent="0.3">
      <c r="A17" s="56"/>
      <c r="B17" s="39"/>
      <c r="C17" s="39"/>
      <c r="D17" s="39"/>
      <c r="E17" s="57"/>
      <c r="F17" s="58" t="s">
        <v>27</v>
      </c>
      <c r="G17" s="41"/>
      <c r="H17" s="41"/>
      <c r="I17" s="41"/>
      <c r="J17" s="41"/>
      <c r="K17" s="41"/>
      <c r="L17" s="41"/>
      <c r="M17" s="41"/>
      <c r="N17" s="41"/>
      <c r="O17" s="59" t="s">
        <v>158</v>
      </c>
      <c r="P17" s="57"/>
      <c r="Q17" s="152" t="e">
        <f>100/SUM(P16:P19)*P17</f>
        <v>#DIV/0!</v>
      </c>
      <c r="R17"/>
    </row>
    <row r="18" spans="1:18" ht="15" thickBot="1" x14ac:dyDescent="0.35">
      <c r="A18" s="56"/>
      <c r="B18" s="39"/>
      <c r="C18" s="39"/>
      <c r="D18" s="39"/>
      <c r="E18" s="57"/>
      <c r="F18" s="124" t="s">
        <v>28</v>
      </c>
      <c r="G18" s="41"/>
      <c r="H18" s="41"/>
      <c r="I18" s="41"/>
      <c r="J18" s="41"/>
      <c r="K18" s="41"/>
      <c r="L18" s="41"/>
      <c r="M18" s="41"/>
      <c r="N18" s="41"/>
      <c r="O18" s="59" t="s">
        <v>159</v>
      </c>
      <c r="P18" s="57"/>
      <c r="Q18" s="152" t="e">
        <f>100/SUM(P16:P19)*P18</f>
        <v>#DIV/0!</v>
      </c>
      <c r="R18"/>
    </row>
    <row r="19" spans="1:18" ht="15" thickBot="1" x14ac:dyDescent="0.35">
      <c r="A19" s="56"/>
      <c r="B19" s="39"/>
      <c r="C19" s="39"/>
      <c r="D19" s="39"/>
      <c r="E19" s="57"/>
      <c r="F19" s="125" t="s">
        <v>156</v>
      </c>
      <c r="G19" s="123">
        <v>1</v>
      </c>
      <c r="H19" s="121">
        <v>2</v>
      </c>
      <c r="I19" s="121">
        <v>1</v>
      </c>
      <c r="J19" s="121">
        <v>1</v>
      </c>
      <c r="K19" s="121">
        <v>1</v>
      </c>
      <c r="L19" s="121">
        <v>2</v>
      </c>
      <c r="M19" s="121">
        <v>1</v>
      </c>
      <c r="N19" s="122">
        <v>2</v>
      </c>
      <c r="O19" s="157" t="s">
        <v>160</v>
      </c>
      <c r="P19" s="158"/>
      <c r="Q19" s="159" t="e">
        <f>100/SUM(P16:P19)*P19</f>
        <v>#DIV/0!</v>
      </c>
      <c r="R19"/>
    </row>
    <row r="20" spans="1:18" x14ac:dyDescent="0.3">
      <c r="A20" s="52"/>
      <c r="B20" s="47"/>
      <c r="C20" s="47"/>
      <c r="D20" s="47"/>
      <c r="E20" s="53"/>
      <c r="F20" s="54" t="s">
        <v>26</v>
      </c>
      <c r="G20" s="40"/>
      <c r="H20" s="40"/>
      <c r="I20" s="40"/>
      <c r="J20" s="40"/>
      <c r="K20" s="40"/>
      <c r="L20" s="40"/>
      <c r="M20" s="40"/>
      <c r="N20" s="40"/>
      <c r="O20" s="55" t="s">
        <v>157</v>
      </c>
      <c r="P20" s="53"/>
      <c r="Q20" s="156" t="e">
        <f>100/SUM(P20:P23)*P20</f>
        <v>#DIV/0!</v>
      </c>
    </row>
    <row r="21" spans="1:18" x14ac:dyDescent="0.3">
      <c r="A21" s="56"/>
      <c r="B21" s="39"/>
      <c r="C21" s="39"/>
      <c r="D21" s="39"/>
      <c r="E21" s="57"/>
      <c r="F21" s="58" t="s">
        <v>27</v>
      </c>
      <c r="G21" s="41"/>
      <c r="H21" s="41"/>
      <c r="I21" s="41"/>
      <c r="J21" s="41"/>
      <c r="K21" s="41"/>
      <c r="L21" s="41"/>
      <c r="M21" s="41"/>
      <c r="N21" s="41"/>
      <c r="O21" s="59" t="s">
        <v>158</v>
      </c>
      <c r="P21" s="57"/>
      <c r="Q21" s="152" t="e">
        <f>100/SUM(P20:P23)*P21</f>
        <v>#DIV/0!</v>
      </c>
      <c r="R21"/>
    </row>
    <row r="22" spans="1:18" ht="15" thickBot="1" x14ac:dyDescent="0.35">
      <c r="A22" s="56"/>
      <c r="B22" s="39"/>
      <c r="C22" s="39"/>
      <c r="D22" s="39"/>
      <c r="E22" s="57"/>
      <c r="F22" s="124" t="s">
        <v>28</v>
      </c>
      <c r="G22" s="41"/>
      <c r="H22" s="41"/>
      <c r="I22" s="41"/>
      <c r="J22" s="41"/>
      <c r="K22" s="41"/>
      <c r="L22" s="41"/>
      <c r="M22" s="41"/>
      <c r="N22" s="41"/>
      <c r="O22" s="59" t="s">
        <v>159</v>
      </c>
      <c r="P22" s="57"/>
      <c r="Q22" s="152" t="e">
        <f>100/SUM(P20:P23)*P22</f>
        <v>#DIV/0!</v>
      </c>
      <c r="R22"/>
    </row>
    <row r="23" spans="1:18" ht="15" thickBot="1" x14ac:dyDescent="0.35">
      <c r="A23" s="56"/>
      <c r="B23" s="39"/>
      <c r="C23" s="39"/>
      <c r="D23" s="39"/>
      <c r="E23" s="57"/>
      <c r="F23" s="125" t="s">
        <v>156</v>
      </c>
      <c r="G23" s="123">
        <v>1</v>
      </c>
      <c r="H23" s="121">
        <v>2</v>
      </c>
      <c r="I23" s="121">
        <v>1</v>
      </c>
      <c r="J23" s="121">
        <v>1</v>
      </c>
      <c r="K23" s="121">
        <v>1</v>
      </c>
      <c r="L23" s="121">
        <v>2</v>
      </c>
      <c r="M23" s="121">
        <v>1</v>
      </c>
      <c r="N23" s="122">
        <v>2</v>
      </c>
      <c r="O23" s="157" t="s">
        <v>160</v>
      </c>
      <c r="P23" s="158"/>
      <c r="Q23" s="159" t="e">
        <f>100/SUM(P20:P23)*P23</f>
        <v>#DIV/0!</v>
      </c>
      <c r="R23"/>
    </row>
    <row r="24" spans="1:18" x14ac:dyDescent="0.3">
      <c r="A24" s="52"/>
      <c r="B24" s="47"/>
      <c r="C24" s="47"/>
      <c r="D24" s="47"/>
      <c r="E24" s="53"/>
      <c r="F24" s="54" t="s">
        <v>26</v>
      </c>
      <c r="G24" s="40"/>
      <c r="H24" s="40"/>
      <c r="I24" s="40"/>
      <c r="J24" s="40"/>
      <c r="K24" s="40"/>
      <c r="L24" s="40"/>
      <c r="M24" s="40"/>
      <c r="N24" s="40"/>
      <c r="O24" s="55" t="s">
        <v>157</v>
      </c>
      <c r="P24" s="53"/>
      <c r="Q24" s="156" t="e">
        <f>100/SUM(P24:P27)*P24</f>
        <v>#DIV/0!</v>
      </c>
      <c r="R24"/>
    </row>
    <row r="25" spans="1:18" x14ac:dyDescent="0.3">
      <c r="A25" s="56"/>
      <c r="B25" s="39"/>
      <c r="C25" s="39"/>
      <c r="D25" s="39"/>
      <c r="E25" s="57"/>
      <c r="F25" s="58" t="s">
        <v>27</v>
      </c>
      <c r="G25" s="41"/>
      <c r="H25" s="41"/>
      <c r="I25" s="41"/>
      <c r="J25" s="41"/>
      <c r="K25" s="41"/>
      <c r="L25" s="41"/>
      <c r="M25" s="41"/>
      <c r="N25" s="41"/>
      <c r="O25" s="59" t="s">
        <v>158</v>
      </c>
      <c r="P25" s="57"/>
      <c r="Q25" s="152" t="e">
        <f>100/SUM(P24:P27)*P25</f>
        <v>#DIV/0!</v>
      </c>
      <c r="R25"/>
    </row>
    <row r="26" spans="1:18" ht="15" thickBot="1" x14ac:dyDescent="0.35">
      <c r="A26" s="56"/>
      <c r="B26" s="39"/>
      <c r="C26" s="39"/>
      <c r="D26" s="39"/>
      <c r="E26" s="57"/>
      <c r="F26" s="124" t="s">
        <v>28</v>
      </c>
      <c r="G26" s="41"/>
      <c r="H26" s="41"/>
      <c r="I26" s="41"/>
      <c r="J26" s="41"/>
      <c r="K26" s="41"/>
      <c r="L26" s="41"/>
      <c r="M26" s="41"/>
      <c r="N26" s="41"/>
      <c r="O26" s="59" t="s">
        <v>159</v>
      </c>
      <c r="P26" s="57"/>
      <c r="Q26" s="152" t="e">
        <f>100/SUM(P24:P27)*P26</f>
        <v>#DIV/0!</v>
      </c>
    </row>
    <row r="27" spans="1:18" ht="15" thickBot="1" x14ac:dyDescent="0.35">
      <c r="A27" s="56"/>
      <c r="B27" s="39"/>
      <c r="C27" s="39"/>
      <c r="D27" s="39"/>
      <c r="E27" s="57"/>
      <c r="F27" s="125" t="s">
        <v>156</v>
      </c>
      <c r="G27" s="123">
        <v>1</v>
      </c>
      <c r="H27" s="121">
        <v>2</v>
      </c>
      <c r="I27" s="121">
        <v>1</v>
      </c>
      <c r="J27" s="121">
        <v>1</v>
      </c>
      <c r="K27" s="121">
        <v>1</v>
      </c>
      <c r="L27" s="121">
        <v>2</v>
      </c>
      <c r="M27" s="121">
        <v>1</v>
      </c>
      <c r="N27" s="122">
        <v>2</v>
      </c>
      <c r="O27" s="157" t="s">
        <v>160</v>
      </c>
      <c r="P27" s="158"/>
      <c r="Q27" s="159" t="e">
        <f>100/SUM(P24:P27)*P27</f>
        <v>#DIV/0!</v>
      </c>
      <c r="R27"/>
    </row>
    <row r="28" spans="1:18" x14ac:dyDescent="0.3">
      <c r="A28" s="52"/>
      <c r="B28" s="47"/>
      <c r="C28" s="47"/>
      <c r="D28" s="47"/>
      <c r="E28" s="53"/>
      <c r="F28" s="54" t="s">
        <v>26</v>
      </c>
      <c r="G28" s="40"/>
      <c r="H28" s="40"/>
      <c r="I28" s="40"/>
      <c r="J28" s="40"/>
      <c r="K28" s="40"/>
      <c r="L28" s="40"/>
      <c r="M28" s="40"/>
      <c r="N28" s="40"/>
      <c r="O28" s="55" t="s">
        <v>157</v>
      </c>
      <c r="P28" s="53"/>
      <c r="Q28" s="156" t="e">
        <f>100/SUM(P28:P31)*P28</f>
        <v>#DIV/0!</v>
      </c>
      <c r="R28"/>
    </row>
    <row r="29" spans="1:18" x14ac:dyDescent="0.3">
      <c r="A29" s="56"/>
      <c r="B29" s="39"/>
      <c r="C29" s="39"/>
      <c r="D29" s="39"/>
      <c r="E29" s="57"/>
      <c r="F29" s="58" t="s">
        <v>27</v>
      </c>
      <c r="G29" s="41"/>
      <c r="H29" s="41"/>
      <c r="I29" s="41"/>
      <c r="J29" s="41"/>
      <c r="K29" s="41"/>
      <c r="L29" s="41"/>
      <c r="M29" s="41"/>
      <c r="N29" s="41"/>
      <c r="O29" s="59" t="s">
        <v>158</v>
      </c>
      <c r="P29" s="57"/>
      <c r="Q29" s="152" t="e">
        <f>100/SUM(P28:P31)*P29</f>
        <v>#DIV/0!</v>
      </c>
      <c r="R29"/>
    </row>
    <row r="30" spans="1:18" ht="15" thickBot="1" x14ac:dyDescent="0.35">
      <c r="A30" s="56"/>
      <c r="B30" s="39"/>
      <c r="C30" s="39"/>
      <c r="D30" s="39"/>
      <c r="E30" s="57"/>
      <c r="F30" s="124" t="s">
        <v>28</v>
      </c>
      <c r="G30" s="41"/>
      <c r="H30" s="41"/>
      <c r="I30" s="41"/>
      <c r="J30" s="41"/>
      <c r="K30" s="41"/>
      <c r="L30" s="41"/>
      <c r="M30" s="41"/>
      <c r="N30" s="41"/>
      <c r="O30" s="59" t="s">
        <v>159</v>
      </c>
      <c r="P30" s="57"/>
      <c r="Q30" s="152" t="e">
        <f>100/SUM(P28:P31)*P30</f>
        <v>#DIV/0!</v>
      </c>
      <c r="R30"/>
    </row>
    <row r="31" spans="1:18" ht="15" thickBot="1" x14ac:dyDescent="0.35">
      <c r="A31" s="56"/>
      <c r="B31" s="39"/>
      <c r="C31" s="39"/>
      <c r="D31" s="39"/>
      <c r="E31" s="57"/>
      <c r="F31" s="125" t="s">
        <v>156</v>
      </c>
      <c r="G31" s="123">
        <v>1</v>
      </c>
      <c r="H31" s="121">
        <v>2</v>
      </c>
      <c r="I31" s="121">
        <v>1</v>
      </c>
      <c r="J31" s="121">
        <v>1</v>
      </c>
      <c r="K31" s="121">
        <v>1</v>
      </c>
      <c r="L31" s="121">
        <v>2</v>
      </c>
      <c r="M31" s="121">
        <v>1</v>
      </c>
      <c r="N31" s="122">
        <v>2</v>
      </c>
      <c r="O31" s="157" t="s">
        <v>160</v>
      </c>
      <c r="P31" s="158"/>
      <c r="Q31" s="159" t="e">
        <f>100/SUM(P28:P31)*P31</f>
        <v>#DIV/0!</v>
      </c>
      <c r="R31"/>
    </row>
    <row r="32" spans="1:18" x14ac:dyDescent="0.3">
      <c r="A32" s="52"/>
      <c r="B32" s="47"/>
      <c r="C32" s="47"/>
      <c r="D32" s="47"/>
      <c r="E32" s="53"/>
      <c r="F32" s="54" t="s">
        <v>26</v>
      </c>
      <c r="G32" s="40"/>
      <c r="H32" s="40"/>
      <c r="I32" s="40"/>
      <c r="J32" s="40"/>
      <c r="K32" s="40"/>
      <c r="L32" s="40"/>
      <c r="M32" s="40"/>
      <c r="N32" s="40"/>
      <c r="O32" s="55" t="s">
        <v>157</v>
      </c>
      <c r="P32" s="53"/>
      <c r="Q32" s="156" t="e">
        <f>100/SUM(P32:P35)*P32</f>
        <v>#DIV/0!</v>
      </c>
    </row>
    <row r="33" spans="1:18" x14ac:dyDescent="0.3">
      <c r="A33" s="56"/>
      <c r="B33" s="39"/>
      <c r="C33" s="39"/>
      <c r="D33" s="39"/>
      <c r="E33" s="57"/>
      <c r="F33" s="58" t="s">
        <v>27</v>
      </c>
      <c r="G33" s="41"/>
      <c r="H33" s="41"/>
      <c r="I33" s="41"/>
      <c r="J33" s="41"/>
      <c r="K33" s="41"/>
      <c r="L33" s="41"/>
      <c r="M33" s="41"/>
      <c r="N33" s="41"/>
      <c r="O33" s="59" t="s">
        <v>158</v>
      </c>
      <c r="P33" s="57"/>
      <c r="Q33" s="152" t="e">
        <f>100/SUM(P32:P35)*P33</f>
        <v>#DIV/0!</v>
      </c>
      <c r="R33"/>
    </row>
    <row r="34" spans="1:18" ht="15" thickBot="1" x14ac:dyDescent="0.35">
      <c r="A34" s="56"/>
      <c r="B34" s="39"/>
      <c r="C34" s="39"/>
      <c r="D34" s="39"/>
      <c r="E34" s="57"/>
      <c r="F34" s="124" t="s">
        <v>28</v>
      </c>
      <c r="G34" s="41"/>
      <c r="H34" s="41"/>
      <c r="I34" s="41"/>
      <c r="J34" s="41"/>
      <c r="K34" s="41"/>
      <c r="L34" s="41"/>
      <c r="M34" s="41"/>
      <c r="N34" s="41"/>
      <c r="O34" s="59" t="s">
        <v>159</v>
      </c>
      <c r="P34" s="57"/>
      <c r="Q34" s="152" t="e">
        <f>100/SUM(P32:P35)*P34</f>
        <v>#DIV/0!</v>
      </c>
      <c r="R34"/>
    </row>
    <row r="35" spans="1:18" ht="15" thickBot="1" x14ac:dyDescent="0.35">
      <c r="A35" s="56"/>
      <c r="B35" s="39"/>
      <c r="C35" s="39"/>
      <c r="D35" s="39"/>
      <c r="E35" s="57"/>
      <c r="F35" s="125" t="s">
        <v>156</v>
      </c>
      <c r="G35" s="123">
        <v>1</v>
      </c>
      <c r="H35" s="121">
        <v>2</v>
      </c>
      <c r="I35" s="121">
        <v>1</v>
      </c>
      <c r="J35" s="121">
        <v>1</v>
      </c>
      <c r="K35" s="121">
        <v>1</v>
      </c>
      <c r="L35" s="121">
        <v>2</v>
      </c>
      <c r="M35" s="121">
        <v>1</v>
      </c>
      <c r="N35" s="122">
        <v>2</v>
      </c>
      <c r="O35" s="157" t="s">
        <v>160</v>
      </c>
      <c r="P35" s="158"/>
      <c r="Q35" s="159" t="e">
        <f>100/SUM(P32:P35)*P35</f>
        <v>#DIV/0!</v>
      </c>
      <c r="R35"/>
    </row>
    <row r="36" spans="1:18" x14ac:dyDescent="0.3">
      <c r="A36" s="52"/>
      <c r="B36" s="47"/>
      <c r="C36" s="47"/>
      <c r="D36" s="47"/>
      <c r="E36" s="53"/>
      <c r="F36" s="54" t="s">
        <v>26</v>
      </c>
      <c r="G36" s="40"/>
      <c r="H36" s="40"/>
      <c r="I36" s="40"/>
      <c r="J36" s="40"/>
      <c r="K36" s="40"/>
      <c r="L36" s="40"/>
      <c r="M36" s="40"/>
      <c r="N36" s="40"/>
      <c r="O36" s="55" t="s">
        <v>157</v>
      </c>
      <c r="P36" s="53"/>
      <c r="Q36" s="156" t="e">
        <f>100/SUM(P36:P39)*P36</f>
        <v>#DIV/0!</v>
      </c>
      <c r="R36"/>
    </row>
    <row r="37" spans="1:18" x14ac:dyDescent="0.3">
      <c r="A37" s="56"/>
      <c r="B37" s="39"/>
      <c r="C37" s="39"/>
      <c r="D37" s="39"/>
      <c r="E37" s="57"/>
      <c r="F37" s="58" t="s">
        <v>27</v>
      </c>
      <c r="G37" s="41"/>
      <c r="H37" s="41"/>
      <c r="I37" s="41"/>
      <c r="J37" s="41"/>
      <c r="K37" s="41"/>
      <c r="L37" s="41"/>
      <c r="M37" s="41"/>
      <c r="N37" s="41"/>
      <c r="O37" s="59" t="s">
        <v>158</v>
      </c>
      <c r="P37" s="57"/>
      <c r="Q37" s="152" t="e">
        <f>100/SUM(P36:P39)*P37</f>
        <v>#DIV/0!</v>
      </c>
      <c r="R37"/>
    </row>
    <row r="38" spans="1:18" ht="15" thickBot="1" x14ac:dyDescent="0.35">
      <c r="A38" s="56"/>
      <c r="B38" s="39"/>
      <c r="C38" s="39"/>
      <c r="D38" s="39"/>
      <c r="E38" s="57"/>
      <c r="F38" s="124" t="s">
        <v>28</v>
      </c>
      <c r="G38" s="41"/>
      <c r="H38" s="41"/>
      <c r="I38" s="41"/>
      <c r="J38" s="41"/>
      <c r="K38" s="41"/>
      <c r="L38" s="41"/>
      <c r="M38" s="41"/>
      <c r="N38" s="41"/>
      <c r="O38" s="59" t="s">
        <v>159</v>
      </c>
      <c r="P38" s="57"/>
      <c r="Q38" s="152" t="e">
        <f>100/SUM(P36:P39)*P38</f>
        <v>#DIV/0!</v>
      </c>
    </row>
    <row r="39" spans="1:18" ht="15" thickBot="1" x14ac:dyDescent="0.35">
      <c r="A39" s="56"/>
      <c r="B39" s="39"/>
      <c r="C39" s="39"/>
      <c r="D39" s="39"/>
      <c r="E39" s="57"/>
      <c r="F39" s="125" t="s">
        <v>156</v>
      </c>
      <c r="G39" s="123">
        <v>1</v>
      </c>
      <c r="H39" s="121">
        <v>2</v>
      </c>
      <c r="I39" s="121">
        <v>1</v>
      </c>
      <c r="J39" s="121">
        <v>1</v>
      </c>
      <c r="K39" s="121">
        <v>1</v>
      </c>
      <c r="L39" s="121">
        <v>2</v>
      </c>
      <c r="M39" s="121">
        <v>1</v>
      </c>
      <c r="N39" s="122">
        <v>2</v>
      </c>
      <c r="O39" s="157" t="s">
        <v>160</v>
      </c>
      <c r="P39" s="158"/>
      <c r="Q39" s="159" t="e">
        <f>100/SUM(P36:P39)*P39</f>
        <v>#DIV/0!</v>
      </c>
      <c r="R39"/>
    </row>
    <row r="40" spans="1:18" x14ac:dyDescent="0.3">
      <c r="A40" s="52"/>
      <c r="B40" s="47"/>
      <c r="C40" s="47"/>
      <c r="D40" s="47"/>
      <c r="E40" s="53"/>
      <c r="F40" s="54" t="s">
        <v>26</v>
      </c>
      <c r="G40" s="40"/>
      <c r="H40" s="40"/>
      <c r="I40" s="40"/>
      <c r="J40" s="40"/>
      <c r="K40" s="40"/>
      <c r="L40" s="40"/>
      <c r="M40" s="40"/>
      <c r="N40" s="40"/>
      <c r="O40" s="55" t="s">
        <v>157</v>
      </c>
      <c r="P40" s="53"/>
      <c r="Q40" s="156" t="e">
        <f>100/SUM(P40:P43)*P40</f>
        <v>#DIV/0!</v>
      </c>
      <c r="R40"/>
    </row>
    <row r="41" spans="1:18" x14ac:dyDescent="0.3">
      <c r="A41" s="56"/>
      <c r="B41" s="39"/>
      <c r="C41" s="39"/>
      <c r="D41" s="39"/>
      <c r="E41" s="57"/>
      <c r="F41" s="58" t="s">
        <v>27</v>
      </c>
      <c r="G41" s="41"/>
      <c r="H41" s="41"/>
      <c r="I41" s="41"/>
      <c r="J41" s="41"/>
      <c r="K41" s="41"/>
      <c r="L41" s="41"/>
      <c r="M41" s="41"/>
      <c r="N41" s="41"/>
      <c r="O41" s="59" t="s">
        <v>158</v>
      </c>
      <c r="P41" s="57"/>
      <c r="Q41" s="152" t="e">
        <f>100/SUM(P40:P43)*P41</f>
        <v>#DIV/0!</v>
      </c>
      <c r="R41"/>
    </row>
    <row r="42" spans="1:18" ht="15" thickBot="1" x14ac:dyDescent="0.35">
      <c r="A42" s="56"/>
      <c r="B42" s="39"/>
      <c r="C42" s="39"/>
      <c r="D42" s="39"/>
      <c r="E42" s="57"/>
      <c r="F42" s="124" t="s">
        <v>28</v>
      </c>
      <c r="G42" s="41"/>
      <c r="H42" s="41"/>
      <c r="I42" s="41"/>
      <c r="J42" s="41"/>
      <c r="K42" s="41"/>
      <c r="L42" s="41"/>
      <c r="M42" s="41"/>
      <c r="N42" s="41"/>
      <c r="O42" s="59" t="s">
        <v>159</v>
      </c>
      <c r="P42" s="57"/>
      <c r="Q42" s="152" t="e">
        <f>100/SUM(P40:P43)*P42</f>
        <v>#DIV/0!</v>
      </c>
      <c r="R42"/>
    </row>
    <row r="43" spans="1:18" ht="15" thickBot="1" x14ac:dyDescent="0.35">
      <c r="A43" s="56"/>
      <c r="B43" s="39"/>
      <c r="C43" s="39"/>
      <c r="D43" s="39"/>
      <c r="E43" s="57"/>
      <c r="F43" s="125" t="s">
        <v>156</v>
      </c>
      <c r="G43" s="123">
        <v>1</v>
      </c>
      <c r="H43" s="121">
        <v>2</v>
      </c>
      <c r="I43" s="121">
        <v>1</v>
      </c>
      <c r="J43" s="121">
        <v>1</v>
      </c>
      <c r="K43" s="121">
        <v>1</v>
      </c>
      <c r="L43" s="121">
        <v>2</v>
      </c>
      <c r="M43" s="121">
        <v>1</v>
      </c>
      <c r="N43" s="122">
        <v>2</v>
      </c>
      <c r="O43" s="157" t="s">
        <v>160</v>
      </c>
      <c r="P43" s="158"/>
      <c r="Q43" s="159" t="e">
        <f>100/SUM(P40:P43)*P43</f>
        <v>#DIV/0!</v>
      </c>
      <c r="R43"/>
    </row>
    <row r="44" spans="1:18" x14ac:dyDescent="0.3">
      <c r="A44" s="52"/>
      <c r="B44" s="47"/>
      <c r="C44" s="47"/>
      <c r="D44" s="47"/>
      <c r="E44" s="53"/>
      <c r="F44" s="54" t="s">
        <v>26</v>
      </c>
      <c r="G44" s="40"/>
      <c r="H44" s="40"/>
      <c r="I44" s="40"/>
      <c r="J44" s="40"/>
      <c r="K44" s="40"/>
      <c r="L44" s="40"/>
      <c r="M44" s="40"/>
      <c r="N44" s="40"/>
      <c r="O44" s="55" t="s">
        <v>157</v>
      </c>
      <c r="P44" s="53"/>
      <c r="Q44" s="156" t="e">
        <f>100/SUM(P44:P47)*P44</f>
        <v>#DIV/0!</v>
      </c>
    </row>
    <row r="45" spans="1:18" x14ac:dyDescent="0.3">
      <c r="A45" s="56"/>
      <c r="B45" s="39"/>
      <c r="C45" s="39"/>
      <c r="D45" s="39"/>
      <c r="E45" s="57"/>
      <c r="F45" s="58" t="s">
        <v>27</v>
      </c>
      <c r="G45" s="41"/>
      <c r="H45" s="41"/>
      <c r="I45" s="41"/>
      <c r="J45" s="41"/>
      <c r="K45" s="41"/>
      <c r="L45" s="41"/>
      <c r="M45" s="41"/>
      <c r="N45" s="41"/>
      <c r="O45" s="59" t="s">
        <v>158</v>
      </c>
      <c r="P45" s="57"/>
      <c r="Q45" s="152" t="e">
        <f>100/SUM(P44:P47)*P45</f>
        <v>#DIV/0!</v>
      </c>
      <c r="R45"/>
    </row>
    <row r="46" spans="1:18" ht="15" thickBot="1" x14ac:dyDescent="0.35">
      <c r="A46" s="56"/>
      <c r="B46" s="39"/>
      <c r="C46" s="39"/>
      <c r="D46" s="39"/>
      <c r="E46" s="57"/>
      <c r="F46" s="124" t="s">
        <v>28</v>
      </c>
      <c r="G46" s="41"/>
      <c r="H46" s="41"/>
      <c r="I46" s="41"/>
      <c r="J46" s="41"/>
      <c r="K46" s="41"/>
      <c r="L46" s="41"/>
      <c r="M46" s="41"/>
      <c r="N46" s="41"/>
      <c r="O46" s="59" t="s">
        <v>159</v>
      </c>
      <c r="P46" s="57"/>
      <c r="Q46" s="152" t="e">
        <f>100/SUM(P44:P47)*P46</f>
        <v>#DIV/0!</v>
      </c>
      <c r="R46"/>
    </row>
    <row r="47" spans="1:18" ht="15" thickBot="1" x14ac:dyDescent="0.35">
      <c r="A47" s="56"/>
      <c r="B47" s="39"/>
      <c r="C47" s="39"/>
      <c r="D47" s="39"/>
      <c r="E47" s="57"/>
      <c r="F47" s="125" t="s">
        <v>156</v>
      </c>
      <c r="G47" s="123">
        <v>1</v>
      </c>
      <c r="H47" s="121">
        <v>2</v>
      </c>
      <c r="I47" s="121">
        <v>1</v>
      </c>
      <c r="J47" s="121">
        <v>1</v>
      </c>
      <c r="K47" s="121">
        <v>1</v>
      </c>
      <c r="L47" s="121">
        <v>2</v>
      </c>
      <c r="M47" s="121">
        <v>1</v>
      </c>
      <c r="N47" s="122">
        <v>2</v>
      </c>
      <c r="O47" s="157" t="s">
        <v>160</v>
      </c>
      <c r="P47" s="158"/>
      <c r="Q47" s="159" t="e">
        <f>100/SUM(P44:P47)*P47</f>
        <v>#DIV/0!</v>
      </c>
      <c r="R47"/>
    </row>
    <row r="48" spans="1:18" ht="21.6" thickBot="1" x14ac:dyDescent="0.35">
      <c r="A48" s="96" t="s">
        <v>135</v>
      </c>
      <c r="B48" s="97"/>
      <c r="C48" s="74">
        <f>COUNTA(B4:B47)/3</f>
        <v>0</v>
      </c>
      <c r="D48" s="32"/>
      <c r="E48" s="32"/>
      <c r="F48" s="98" t="s">
        <v>137</v>
      </c>
      <c r="G48" s="99"/>
      <c r="H48" s="99"/>
      <c r="I48" s="99"/>
      <c r="J48" s="99"/>
      <c r="K48" s="99"/>
      <c r="L48" s="99"/>
      <c r="M48" s="99"/>
      <c r="N48" s="99"/>
      <c r="O48" s="160"/>
      <c r="P48" s="161"/>
    </row>
    <row r="49" spans="1:16" ht="27" customHeight="1" thickBot="1" x14ac:dyDescent="0.35">
      <c r="A49" s="96" t="s">
        <v>145</v>
      </c>
      <c r="B49" s="104"/>
      <c r="C49" s="75">
        <f>SUM(C4:C47)/3</f>
        <v>0</v>
      </c>
      <c r="D49" s="34"/>
      <c r="E49" s="33"/>
      <c r="F49" s="100" t="s">
        <v>138</v>
      </c>
      <c r="G49" s="101"/>
      <c r="H49" s="101"/>
      <c r="I49" s="101"/>
      <c r="J49" s="101"/>
      <c r="K49" s="101"/>
      <c r="L49" s="101"/>
      <c r="M49" s="101"/>
      <c r="N49" s="101"/>
      <c r="O49" s="102" t="s">
        <v>123</v>
      </c>
      <c r="P49" s="103"/>
    </row>
    <row r="50" spans="1:16" ht="69.599999999999994" thickBot="1" x14ac:dyDescent="0.35">
      <c r="A50" s="31" t="s">
        <v>113</v>
      </c>
      <c r="B50" s="31" t="s">
        <v>139</v>
      </c>
      <c r="C50" s="29" t="s">
        <v>144</v>
      </c>
      <c r="D50" s="29" t="s">
        <v>127</v>
      </c>
      <c r="E50" s="36"/>
      <c r="F50" s="35" t="s">
        <v>128</v>
      </c>
      <c r="G50" s="60">
        <v>1</v>
      </c>
      <c r="H50" s="120">
        <v>2</v>
      </c>
      <c r="I50" s="60">
        <v>3</v>
      </c>
      <c r="J50" s="60">
        <v>4</v>
      </c>
      <c r="K50" s="60">
        <v>5</v>
      </c>
      <c r="L50" s="120">
        <v>6</v>
      </c>
      <c r="M50" s="60">
        <v>7</v>
      </c>
      <c r="N50" s="120">
        <v>8</v>
      </c>
      <c r="O50" s="37" t="s">
        <v>120</v>
      </c>
      <c r="P50" s="38" t="s">
        <v>122</v>
      </c>
    </row>
    <row r="51" spans="1:16" x14ac:dyDescent="0.3">
      <c r="A51" s="42">
        <f>A$4</f>
        <v>0</v>
      </c>
      <c r="B51" s="77">
        <f>C48</f>
        <v>0</v>
      </c>
      <c r="C51" s="76">
        <f>C49</f>
        <v>0</v>
      </c>
      <c r="D51" s="43">
        <f>P55</f>
        <v>0</v>
      </c>
      <c r="E51" s="44"/>
      <c r="F51" s="137" t="s">
        <v>124</v>
      </c>
      <c r="G51" s="45">
        <f>SUM(G4,G8,G12,G16,G20,G24,G28,G32,G36,G40,G44)</f>
        <v>0</v>
      </c>
      <c r="H51" s="45">
        <f t="shared" ref="H51:N51" si="0">SUM(H4,H8,H12,H16,H20,H24,H28,H32,H36,H40,H44)</f>
        <v>0</v>
      </c>
      <c r="I51" s="45">
        <f t="shared" si="0"/>
        <v>0</v>
      </c>
      <c r="J51" s="45">
        <f t="shared" si="0"/>
        <v>0</v>
      </c>
      <c r="K51" s="45">
        <f t="shared" si="0"/>
        <v>0</v>
      </c>
      <c r="L51" s="45">
        <f t="shared" si="0"/>
        <v>0</v>
      </c>
      <c r="M51" s="45">
        <f t="shared" si="0"/>
        <v>0</v>
      </c>
      <c r="N51" s="148">
        <f t="shared" si="0"/>
        <v>0</v>
      </c>
      <c r="O51" s="65" t="s">
        <v>157</v>
      </c>
      <c r="P51" s="62">
        <f>SUM(P4,P8,P12,P16,P20,P24,P28,P32,P36,P40,P44)</f>
        <v>0</v>
      </c>
    </row>
    <row r="52" spans="1:16" x14ac:dyDescent="0.3">
      <c r="A52" s="42">
        <f>A$4</f>
        <v>0</v>
      </c>
      <c r="B52" s="77">
        <f>C48</f>
        <v>0</v>
      </c>
      <c r="C52" s="76">
        <f>C49</f>
        <v>0</v>
      </c>
      <c r="D52" s="43">
        <f>D51</f>
        <v>0</v>
      </c>
      <c r="E52" s="44"/>
      <c r="F52" s="138" t="s">
        <v>125</v>
      </c>
      <c r="G52" s="46">
        <f>SUM(G5,G9,G13,G17,G21,G25,G29,G33,G37,G41,G45)</f>
        <v>0</v>
      </c>
      <c r="H52" s="46">
        <f t="shared" ref="H52:N52" si="1">SUM(H5,H9,H13,H17,H21,H25,H29,H33,H37,H41,H45)</f>
        <v>0</v>
      </c>
      <c r="I52" s="46">
        <f t="shared" si="1"/>
        <v>0</v>
      </c>
      <c r="J52" s="46">
        <f t="shared" si="1"/>
        <v>0</v>
      </c>
      <c r="K52" s="46">
        <f t="shared" si="1"/>
        <v>0</v>
      </c>
      <c r="L52" s="46">
        <f t="shared" si="1"/>
        <v>0</v>
      </c>
      <c r="M52" s="46">
        <f t="shared" si="1"/>
        <v>0</v>
      </c>
      <c r="N52" s="149">
        <f t="shared" si="1"/>
        <v>0</v>
      </c>
      <c r="O52" s="66" t="s">
        <v>158</v>
      </c>
      <c r="P52" s="61">
        <f t="shared" ref="P52:P54" si="2">SUM(P5,P9,P13,P17,P21,P25,P29,P33,P37,P41,P45)</f>
        <v>0</v>
      </c>
    </row>
    <row r="53" spans="1:16" x14ac:dyDescent="0.3">
      <c r="A53" s="42">
        <f>A$4</f>
        <v>0</v>
      </c>
      <c r="B53" s="77">
        <f>C48</f>
        <v>0</v>
      </c>
      <c r="C53" s="76">
        <f>C49</f>
        <v>0</v>
      </c>
      <c r="D53" s="43">
        <f>D51</f>
        <v>0</v>
      </c>
      <c r="E53" s="44"/>
      <c r="F53" s="138" t="s">
        <v>126</v>
      </c>
      <c r="G53" s="46" t="s">
        <v>142</v>
      </c>
      <c r="H53" s="46">
        <f t="shared" ref="H53:N53" si="3">SUM(H6,H10,H14,H18,H22,H26,H30,H34,H38,H42,H46)</f>
        <v>0</v>
      </c>
      <c r="I53" s="46" t="s">
        <v>142</v>
      </c>
      <c r="J53" s="46" t="s">
        <v>142</v>
      </c>
      <c r="K53" s="46" t="s">
        <v>142</v>
      </c>
      <c r="L53" s="46">
        <f t="shared" si="3"/>
        <v>0</v>
      </c>
      <c r="M53" s="46" t="s">
        <v>142</v>
      </c>
      <c r="N53" s="149">
        <f t="shared" si="3"/>
        <v>0</v>
      </c>
      <c r="O53" s="66" t="s">
        <v>159</v>
      </c>
      <c r="P53" s="61">
        <f t="shared" si="2"/>
        <v>0</v>
      </c>
    </row>
    <row r="54" spans="1:16" ht="15" thickBot="1" x14ac:dyDescent="0.35">
      <c r="A54" s="42"/>
      <c r="B54" s="77"/>
      <c r="C54" s="76"/>
      <c r="D54" s="43"/>
      <c r="E54" s="44"/>
      <c r="F54" s="139" t="s">
        <v>156</v>
      </c>
      <c r="G54" s="140">
        <v>1</v>
      </c>
      <c r="H54" s="140">
        <v>2</v>
      </c>
      <c r="I54" s="141">
        <v>1</v>
      </c>
      <c r="J54" s="141">
        <v>1</v>
      </c>
      <c r="K54" s="140">
        <v>1</v>
      </c>
      <c r="L54" s="141">
        <v>2</v>
      </c>
      <c r="M54" s="141">
        <v>1</v>
      </c>
      <c r="N54" s="150">
        <v>2</v>
      </c>
      <c r="O54" s="151" t="s">
        <v>160</v>
      </c>
      <c r="P54" s="142">
        <f t="shared" si="2"/>
        <v>0</v>
      </c>
    </row>
    <row r="55" spans="1:16" ht="15" thickBot="1" x14ac:dyDescent="0.35">
      <c r="A55" s="32"/>
      <c r="B55" s="32"/>
      <c r="C55" s="32"/>
      <c r="D55" s="32"/>
      <c r="E55" s="32"/>
      <c r="F55" s="126"/>
      <c r="G55" s="127"/>
      <c r="H55" s="127"/>
      <c r="I55" s="127"/>
      <c r="J55" s="127"/>
      <c r="K55" s="127"/>
      <c r="L55" s="127"/>
      <c r="M55" s="127"/>
      <c r="N55" s="127"/>
      <c r="O55" s="51" t="s">
        <v>130</v>
      </c>
      <c r="P55" s="128">
        <f>SUM(P51:P54)</f>
        <v>0</v>
      </c>
    </row>
    <row r="56" spans="1:16" ht="15" thickBot="1" x14ac:dyDescent="0.35">
      <c r="F56" s="130" t="s">
        <v>129</v>
      </c>
      <c r="G56" s="131"/>
      <c r="H56" s="131"/>
      <c r="I56" s="131"/>
      <c r="J56" s="131"/>
      <c r="K56" s="131"/>
      <c r="L56" s="131"/>
      <c r="M56" s="131"/>
      <c r="N56" s="131"/>
      <c r="O56" s="132" t="s">
        <v>143</v>
      </c>
      <c r="P56" s="133"/>
    </row>
    <row r="57" spans="1:16" x14ac:dyDescent="0.3">
      <c r="F57" s="135" t="s">
        <v>131</v>
      </c>
      <c r="G57" s="129" t="e">
        <f>G51/$P$55</f>
        <v>#DIV/0!</v>
      </c>
      <c r="H57" s="129" t="e">
        <f t="shared" ref="H57:N57" si="4">H51/$P$55</f>
        <v>#DIV/0!</v>
      </c>
      <c r="I57" s="129" t="e">
        <f t="shared" si="4"/>
        <v>#DIV/0!</v>
      </c>
      <c r="J57" s="129" t="e">
        <f t="shared" si="4"/>
        <v>#DIV/0!</v>
      </c>
      <c r="K57" s="129" t="e">
        <f t="shared" si="4"/>
        <v>#DIV/0!</v>
      </c>
      <c r="L57" s="129" t="e">
        <f t="shared" si="4"/>
        <v>#DIV/0!</v>
      </c>
      <c r="M57" s="129" t="e">
        <f t="shared" si="4"/>
        <v>#DIV/0!</v>
      </c>
      <c r="N57" s="145" t="e">
        <f t="shared" si="4"/>
        <v>#DIV/0!</v>
      </c>
      <c r="O57" s="63" t="s">
        <v>157</v>
      </c>
      <c r="P57" s="153" t="e">
        <f>P51/$P$55</f>
        <v>#DIV/0!</v>
      </c>
    </row>
    <row r="58" spans="1:16" x14ac:dyDescent="0.3">
      <c r="F58" s="136" t="s">
        <v>132</v>
      </c>
      <c r="G58" s="134" t="e">
        <f>G52/$P$55</f>
        <v>#DIV/0!</v>
      </c>
      <c r="H58" s="134" t="e">
        <f t="shared" ref="H58:N58" si="5">H52/$P$55</f>
        <v>#DIV/0!</v>
      </c>
      <c r="I58" s="134" t="e">
        <f t="shared" si="5"/>
        <v>#DIV/0!</v>
      </c>
      <c r="J58" s="134" t="e">
        <f t="shared" si="5"/>
        <v>#DIV/0!</v>
      </c>
      <c r="K58" s="134" t="e">
        <f t="shared" si="5"/>
        <v>#DIV/0!</v>
      </c>
      <c r="L58" s="134" t="e">
        <f t="shared" si="5"/>
        <v>#DIV/0!</v>
      </c>
      <c r="M58" s="134" t="e">
        <f t="shared" si="5"/>
        <v>#DIV/0!</v>
      </c>
      <c r="N58" s="146" t="e">
        <f t="shared" si="5"/>
        <v>#DIV/0!</v>
      </c>
      <c r="O58" s="64" t="s">
        <v>158</v>
      </c>
      <c r="P58" s="154" t="e">
        <f t="shared" ref="P58:P60" si="6">P52/$P$55</f>
        <v>#DIV/0!</v>
      </c>
    </row>
    <row r="59" spans="1:16" ht="15" thickBot="1" x14ac:dyDescent="0.35">
      <c r="F59" s="143" t="s">
        <v>133</v>
      </c>
      <c r="G59" s="144" t="s">
        <v>142</v>
      </c>
      <c r="H59" s="144" t="e">
        <f t="shared" ref="H59:N59" si="7">H53/$P$55</f>
        <v>#DIV/0!</v>
      </c>
      <c r="I59" s="144" t="s">
        <v>142</v>
      </c>
      <c r="J59" s="144" t="s">
        <v>142</v>
      </c>
      <c r="K59" s="144" t="s">
        <v>142</v>
      </c>
      <c r="L59" s="144" t="e">
        <f t="shared" si="7"/>
        <v>#DIV/0!</v>
      </c>
      <c r="M59" s="144" t="s">
        <v>142</v>
      </c>
      <c r="N59" s="147" t="e">
        <f t="shared" si="7"/>
        <v>#DIV/0!</v>
      </c>
      <c r="O59" s="64" t="s">
        <v>159</v>
      </c>
      <c r="P59" s="154" t="e">
        <f t="shared" si="6"/>
        <v>#DIV/0!</v>
      </c>
    </row>
    <row r="60" spans="1:16" ht="15" thickBot="1" x14ac:dyDescent="0.35">
      <c r="O60" s="143" t="s">
        <v>160</v>
      </c>
      <c r="P60" s="155" t="e">
        <f t="shared" si="6"/>
        <v>#DIV/0!</v>
      </c>
    </row>
  </sheetData>
  <mergeCells count="15">
    <mergeCell ref="O2:Q2"/>
    <mergeCell ref="A1:P1"/>
    <mergeCell ref="A2:A3"/>
    <mergeCell ref="B2:B3"/>
    <mergeCell ref="C2:C3"/>
    <mergeCell ref="D2:D3"/>
    <mergeCell ref="F2:N2"/>
    <mergeCell ref="E2:E3"/>
    <mergeCell ref="O56:P56"/>
    <mergeCell ref="A48:B48"/>
    <mergeCell ref="F48:P48"/>
    <mergeCell ref="F49:N49"/>
    <mergeCell ref="O49:P49"/>
    <mergeCell ref="A49:B49"/>
    <mergeCell ref="F56:N56"/>
  </mergeCells>
  <dataValidations disablePrompts="1" count="1">
    <dataValidation allowBlank="1" showInputMessage="1" showErrorMessage="1" promptTitle="муниципальное образование" sqref="A50 A2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7"/>
  <sheetViews>
    <sheetView zoomScale="89" zoomScaleNormal="89" workbookViewId="0">
      <selection activeCell="D3" sqref="D3"/>
    </sheetView>
  </sheetViews>
  <sheetFormatPr defaultRowHeight="14.4" x14ac:dyDescent="0.3"/>
  <cols>
    <col min="1" max="1" width="21.6640625" style="25" customWidth="1"/>
    <col min="2" max="2" width="20" style="25" customWidth="1"/>
    <col min="3" max="3" width="16" style="25" customWidth="1"/>
    <col min="4" max="4" width="28.6640625" style="25" customWidth="1"/>
    <col min="5" max="5" width="18.109375" style="25" customWidth="1"/>
    <col min="6" max="6" width="20.5546875" style="25" customWidth="1"/>
    <col min="7" max="7" width="27.5546875" style="25" customWidth="1"/>
    <col min="8" max="9" width="17.88671875" style="25" customWidth="1"/>
    <col min="10" max="10" width="21.6640625" style="25" customWidth="1"/>
    <col min="11" max="13" width="12.6640625" style="25" customWidth="1"/>
    <col min="14" max="14" width="9.109375" hidden="1" customWidth="1"/>
    <col min="15" max="15" width="12.6640625" style="25" customWidth="1"/>
  </cols>
  <sheetData>
    <row r="1" spans="1:15" ht="15.6" customHeight="1" x14ac:dyDescent="0.3">
      <c r="A1" s="118" t="s">
        <v>146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  <c r="L1" s="27"/>
      <c r="M1" s="27"/>
      <c r="N1" t="s">
        <v>115</v>
      </c>
      <c r="O1" s="27"/>
    </row>
    <row r="2" spans="1:15" ht="144" customHeight="1" x14ac:dyDescent="0.3">
      <c r="A2" s="68" t="s">
        <v>113</v>
      </c>
      <c r="B2" s="69" t="s">
        <v>114</v>
      </c>
      <c r="C2" s="68" t="s">
        <v>147</v>
      </c>
      <c r="D2" s="68" t="s">
        <v>152</v>
      </c>
      <c r="E2" s="68" t="s">
        <v>148</v>
      </c>
      <c r="F2" s="68" t="s">
        <v>149</v>
      </c>
      <c r="G2" s="68" t="s">
        <v>154</v>
      </c>
      <c r="H2" s="70" t="s">
        <v>150</v>
      </c>
      <c r="I2" s="71" t="s">
        <v>151</v>
      </c>
      <c r="J2" s="72" t="s">
        <v>153</v>
      </c>
      <c r="K2" s="70" t="s">
        <v>112</v>
      </c>
      <c r="L2" s="27"/>
      <c r="M2" s="27"/>
      <c r="N2" t="s">
        <v>70</v>
      </c>
      <c r="O2" s="27"/>
    </row>
    <row r="3" spans="1:15" x14ac:dyDescent="0.3">
      <c r="A3" s="28"/>
      <c r="B3" s="28"/>
      <c r="C3" s="28"/>
      <c r="D3" s="73"/>
      <c r="E3" s="73"/>
      <c r="F3" s="73"/>
      <c r="G3" s="73"/>
      <c r="H3" s="73"/>
      <c r="I3" s="73"/>
      <c r="J3" s="73"/>
      <c r="K3" s="28"/>
      <c r="L3" s="27"/>
      <c r="M3" s="27"/>
      <c r="N3" t="s">
        <v>90</v>
      </c>
      <c r="O3" s="27"/>
    </row>
    <row r="4" spans="1:15" x14ac:dyDescent="0.3">
      <c r="A4" s="28"/>
      <c r="B4" s="28"/>
      <c r="C4" s="28"/>
      <c r="D4" s="73"/>
      <c r="E4" s="73"/>
      <c r="F4" s="73"/>
      <c r="G4" s="73"/>
      <c r="H4" s="73"/>
      <c r="I4" s="73"/>
      <c r="J4" s="73"/>
      <c r="K4" s="28"/>
      <c r="L4" s="27"/>
      <c r="M4" s="27"/>
      <c r="N4" t="s">
        <v>72</v>
      </c>
      <c r="O4" s="27"/>
    </row>
    <row r="5" spans="1:15" x14ac:dyDescent="0.3">
      <c r="A5" s="28"/>
      <c r="B5" s="28"/>
      <c r="C5" s="28"/>
      <c r="D5" s="73"/>
      <c r="E5" s="73"/>
      <c r="F5" s="73"/>
      <c r="G5" s="73"/>
      <c r="H5" s="73"/>
      <c r="I5" s="73"/>
      <c r="J5" s="73"/>
      <c r="K5" s="28"/>
      <c r="L5" s="27"/>
      <c r="M5" s="27"/>
      <c r="N5" t="s">
        <v>37</v>
      </c>
      <c r="O5" s="27"/>
    </row>
    <row r="6" spans="1:15" x14ac:dyDescent="0.3">
      <c r="A6" s="28"/>
      <c r="B6" s="28"/>
      <c r="C6" s="28"/>
      <c r="D6" s="73"/>
      <c r="E6" s="73"/>
      <c r="F6" s="73"/>
      <c r="G6" s="73"/>
      <c r="H6" s="73"/>
      <c r="I6" s="73"/>
      <c r="J6" s="73"/>
      <c r="K6" s="28"/>
      <c r="L6" s="27"/>
      <c r="M6" s="27"/>
      <c r="N6" t="s">
        <v>73</v>
      </c>
      <c r="O6" s="27"/>
    </row>
    <row r="7" spans="1:15" x14ac:dyDescent="0.3">
      <c r="A7" s="28"/>
      <c r="B7" s="28"/>
      <c r="C7" s="28"/>
      <c r="D7" s="73"/>
      <c r="E7" s="73"/>
      <c r="F7" s="73"/>
      <c r="G7" s="73"/>
      <c r="H7" s="73"/>
      <c r="I7" s="73"/>
      <c r="J7" s="73"/>
      <c r="K7" s="28"/>
      <c r="L7" s="27"/>
      <c r="M7" s="27"/>
      <c r="N7" t="s">
        <v>74</v>
      </c>
      <c r="O7" s="27"/>
    </row>
    <row r="8" spans="1:15" x14ac:dyDescent="0.3">
      <c r="A8" s="28"/>
      <c r="B8" s="28"/>
      <c r="C8" s="28"/>
      <c r="D8" s="73"/>
      <c r="E8" s="73"/>
      <c r="F8" s="73"/>
      <c r="G8" s="73"/>
      <c r="H8" s="73"/>
      <c r="I8" s="73"/>
      <c r="J8" s="73"/>
      <c r="K8" s="28"/>
      <c r="L8" s="27"/>
      <c r="M8" s="27"/>
      <c r="N8" t="s">
        <v>38</v>
      </c>
      <c r="O8" s="27"/>
    </row>
    <row r="9" spans="1:15" x14ac:dyDescent="0.3">
      <c r="A9" s="28"/>
      <c r="B9" s="28"/>
      <c r="C9" s="28"/>
      <c r="D9" s="73"/>
      <c r="E9" s="73"/>
      <c r="F9" s="73"/>
      <c r="G9" s="73"/>
      <c r="H9" s="73"/>
      <c r="I9" s="73"/>
      <c r="J9" s="73"/>
      <c r="K9" s="28"/>
      <c r="L9" s="27"/>
      <c r="M9" s="27"/>
      <c r="N9" t="s">
        <v>39</v>
      </c>
      <c r="O9" s="27"/>
    </row>
    <row r="10" spans="1:15" x14ac:dyDescent="0.3">
      <c r="A10" s="28"/>
      <c r="B10" s="28"/>
      <c r="C10" s="28"/>
      <c r="D10" s="73"/>
      <c r="E10" s="73"/>
      <c r="F10" s="73"/>
      <c r="G10" s="73"/>
      <c r="H10" s="73"/>
      <c r="I10" s="73"/>
      <c r="J10" s="73"/>
      <c r="K10" s="28"/>
      <c r="L10" s="27"/>
      <c r="M10" s="27"/>
      <c r="N10" t="s">
        <v>34</v>
      </c>
      <c r="O10" s="27"/>
    </row>
    <row r="11" spans="1:15" x14ac:dyDescent="0.3">
      <c r="A11" s="28"/>
      <c r="B11" s="28"/>
      <c r="C11" s="28"/>
      <c r="D11" s="73"/>
      <c r="E11" s="73"/>
      <c r="F11" s="73"/>
      <c r="G11" s="73"/>
      <c r="H11" s="73"/>
      <c r="I11" s="73"/>
      <c r="J11" s="73"/>
      <c r="K11" s="28"/>
      <c r="L11" s="27"/>
      <c r="M11" s="27"/>
      <c r="N11" t="s">
        <v>98</v>
      </c>
      <c r="O11" s="27"/>
    </row>
    <row r="12" spans="1:15" x14ac:dyDescent="0.3">
      <c r="A12" s="28"/>
      <c r="B12" s="28"/>
      <c r="C12" s="28"/>
      <c r="D12" s="73"/>
      <c r="E12" s="73"/>
      <c r="F12" s="73"/>
      <c r="G12" s="73"/>
      <c r="H12" s="73"/>
      <c r="I12" s="73"/>
      <c r="J12" s="73"/>
      <c r="K12" s="28"/>
      <c r="L12" s="27"/>
      <c r="M12" s="27"/>
      <c r="N12" t="s">
        <v>95</v>
      </c>
      <c r="O12" s="27"/>
    </row>
    <row r="13" spans="1:15" x14ac:dyDescent="0.3">
      <c r="A13" s="28"/>
      <c r="B13" s="28"/>
      <c r="C13" s="28"/>
      <c r="D13" s="73"/>
      <c r="E13" s="73"/>
      <c r="F13" s="73"/>
      <c r="G13" s="73"/>
      <c r="H13" s="73"/>
      <c r="I13" s="73"/>
      <c r="J13" s="73"/>
      <c r="K13" s="28"/>
      <c r="L13" s="27"/>
      <c r="M13" s="27"/>
      <c r="N13" t="s">
        <v>75</v>
      </c>
      <c r="O13" s="27"/>
    </row>
    <row r="14" spans="1:15" x14ac:dyDescent="0.3">
      <c r="A14" s="28"/>
      <c r="B14" s="28"/>
      <c r="C14" s="28"/>
      <c r="D14" s="73"/>
      <c r="E14" s="73"/>
      <c r="F14" s="73"/>
      <c r="G14" s="73"/>
      <c r="H14" s="73"/>
      <c r="I14" s="73"/>
      <c r="J14" s="73"/>
      <c r="K14" s="28"/>
      <c r="L14" s="27"/>
      <c r="M14" s="27"/>
      <c r="N14" t="s">
        <v>88</v>
      </c>
      <c r="O14" s="27"/>
    </row>
    <row r="15" spans="1:15" x14ac:dyDescent="0.3">
      <c r="A15" s="28"/>
      <c r="B15" s="28"/>
      <c r="C15" s="28"/>
      <c r="D15" s="73"/>
      <c r="E15" s="73"/>
      <c r="F15" s="73"/>
      <c r="G15" s="73"/>
      <c r="H15" s="73"/>
      <c r="I15" s="73"/>
      <c r="J15" s="73"/>
      <c r="K15" s="28"/>
      <c r="L15" s="27"/>
      <c r="M15" s="27"/>
      <c r="N15" t="s">
        <v>41</v>
      </c>
      <c r="O15" s="27"/>
    </row>
    <row r="16" spans="1:15" x14ac:dyDescent="0.3">
      <c r="A16" s="28"/>
      <c r="B16" s="28"/>
      <c r="C16" s="28"/>
      <c r="D16" s="73"/>
      <c r="E16" s="73"/>
      <c r="F16" s="73"/>
      <c r="G16" s="73"/>
      <c r="H16" s="73"/>
      <c r="I16" s="73"/>
      <c r="J16" s="73"/>
      <c r="K16" s="28"/>
      <c r="L16" s="27"/>
      <c r="M16" s="27"/>
      <c r="N16" t="s">
        <v>42</v>
      </c>
      <c r="O16" s="27"/>
    </row>
    <row r="17" spans="1:16" x14ac:dyDescent="0.3">
      <c r="A17" s="28"/>
      <c r="B17" s="28"/>
      <c r="C17" s="28"/>
      <c r="D17" s="73"/>
      <c r="E17" s="73"/>
      <c r="F17" s="73"/>
      <c r="G17" s="73"/>
      <c r="H17" s="73"/>
      <c r="I17" s="73"/>
      <c r="J17" s="73"/>
      <c r="K17" s="28"/>
      <c r="L17" s="27"/>
      <c r="M17" s="27"/>
      <c r="N17" t="s">
        <v>43</v>
      </c>
      <c r="O17" s="27"/>
    </row>
    <row r="18" spans="1:16" x14ac:dyDescent="0.3">
      <c r="A18" s="28"/>
      <c r="B18" s="28"/>
      <c r="C18" s="28"/>
      <c r="D18" s="73"/>
      <c r="E18" s="73"/>
      <c r="F18" s="73"/>
      <c r="G18" s="73"/>
      <c r="H18" s="73"/>
      <c r="I18" s="73"/>
      <c r="J18" s="73"/>
      <c r="K18" s="28"/>
      <c r="L18" s="27"/>
      <c r="M18" s="27"/>
      <c r="N18" t="s">
        <v>44</v>
      </c>
      <c r="O18" s="27"/>
    </row>
    <row r="19" spans="1:16" x14ac:dyDescent="0.3">
      <c r="A19" s="28"/>
      <c r="B19" s="28"/>
      <c r="C19" s="28"/>
      <c r="D19" s="73"/>
      <c r="E19" s="73"/>
      <c r="F19" s="73"/>
      <c r="G19" s="73"/>
      <c r="H19" s="73"/>
      <c r="I19" s="73"/>
      <c r="J19" s="73"/>
      <c r="K19" s="28"/>
      <c r="L19" s="27"/>
      <c r="M19" s="27"/>
      <c r="N19" t="s">
        <v>92</v>
      </c>
      <c r="O19" s="27"/>
    </row>
    <row r="20" spans="1:16" x14ac:dyDescent="0.3">
      <c r="A20" s="28"/>
      <c r="B20" s="28"/>
      <c r="C20" s="28"/>
      <c r="D20" s="73"/>
      <c r="E20" s="73"/>
      <c r="F20" s="73"/>
      <c r="G20" s="73"/>
      <c r="H20" s="73"/>
      <c r="I20" s="73"/>
      <c r="J20" s="73"/>
      <c r="K20" s="28"/>
      <c r="L20" s="27"/>
      <c r="M20" s="27"/>
      <c r="N20" t="s">
        <v>99</v>
      </c>
      <c r="O20" s="27"/>
    </row>
    <row r="21" spans="1:16" x14ac:dyDescent="0.3">
      <c r="A21" s="28"/>
      <c r="B21" s="28"/>
      <c r="C21" s="28"/>
      <c r="D21" s="73"/>
      <c r="E21" s="73"/>
      <c r="F21" s="73"/>
      <c r="G21" s="73"/>
      <c r="H21" s="73"/>
      <c r="I21" s="73"/>
      <c r="J21" s="73"/>
      <c r="K21" s="28"/>
      <c r="L21" s="27"/>
      <c r="M21" s="27"/>
      <c r="N21" t="s">
        <v>45</v>
      </c>
      <c r="O21" s="27"/>
    </row>
    <row r="22" spans="1:16" x14ac:dyDescent="0.3">
      <c r="A22" s="28"/>
      <c r="B22" s="28"/>
      <c r="C22" s="28"/>
      <c r="D22" s="73"/>
      <c r="E22" s="73"/>
      <c r="F22" s="73"/>
      <c r="G22" s="73"/>
      <c r="H22" s="73"/>
      <c r="I22" s="73"/>
      <c r="J22" s="73"/>
      <c r="K22" s="28"/>
      <c r="L22" s="27"/>
      <c r="M22" s="27"/>
      <c r="N22" t="s">
        <v>100</v>
      </c>
      <c r="O22" s="27"/>
    </row>
    <row r="23" spans="1:16" x14ac:dyDescent="0.3">
      <c r="A23" s="28"/>
      <c r="B23" s="28"/>
      <c r="C23" s="28"/>
      <c r="D23" s="73"/>
      <c r="E23" s="73"/>
      <c r="F23" s="73"/>
      <c r="G23" s="73"/>
      <c r="H23" s="73"/>
      <c r="I23" s="73"/>
      <c r="J23" s="73"/>
      <c r="K23" s="28"/>
      <c r="L23" s="27"/>
      <c r="M23" s="27"/>
      <c r="N23" t="s">
        <v>77</v>
      </c>
      <c r="O23" s="27"/>
    </row>
    <row r="24" spans="1:16" x14ac:dyDescent="0.3">
      <c r="A24" s="28"/>
      <c r="B24" s="28"/>
      <c r="C24" s="28"/>
      <c r="D24" s="73"/>
      <c r="E24" s="73"/>
      <c r="F24" s="73"/>
      <c r="G24" s="73"/>
      <c r="H24" s="73"/>
      <c r="I24" s="73"/>
      <c r="J24" s="73"/>
      <c r="K24" s="28"/>
      <c r="L24" s="27"/>
      <c r="M24" s="27"/>
      <c r="N24" t="s">
        <v>78</v>
      </c>
      <c r="O24" s="27"/>
    </row>
    <row r="25" spans="1:16" x14ac:dyDescent="0.3">
      <c r="A25" s="28"/>
      <c r="B25" s="28"/>
      <c r="C25" s="28"/>
      <c r="D25" s="73"/>
      <c r="E25" s="73"/>
      <c r="F25" s="73"/>
      <c r="G25" s="73"/>
      <c r="H25" s="73"/>
      <c r="I25" s="73"/>
      <c r="J25" s="73"/>
      <c r="K25" s="28"/>
      <c r="L25" s="27"/>
      <c r="M25" s="27"/>
      <c r="N25" t="s">
        <v>119</v>
      </c>
      <c r="O25" s="27"/>
    </row>
    <row r="26" spans="1:16" x14ac:dyDescent="0.3">
      <c r="A26" s="28"/>
      <c r="B26" s="28"/>
      <c r="C26" s="28"/>
      <c r="D26" s="73"/>
      <c r="E26" s="73"/>
      <c r="F26" s="73"/>
      <c r="G26" s="73"/>
      <c r="H26" s="73"/>
      <c r="I26" s="73"/>
      <c r="J26" s="73"/>
      <c r="K26" s="28"/>
      <c r="L26" s="27"/>
      <c r="M26" s="27"/>
      <c r="N26" t="s">
        <v>79</v>
      </c>
      <c r="O26" s="27"/>
    </row>
    <row r="27" spans="1:16" x14ac:dyDescent="0.3">
      <c r="A27" s="28"/>
      <c r="B27" s="28"/>
      <c r="C27" s="28"/>
      <c r="D27" s="73"/>
      <c r="E27" s="73"/>
      <c r="F27" s="73"/>
      <c r="G27" s="73"/>
      <c r="H27" s="73"/>
      <c r="I27" s="73"/>
      <c r="J27" s="73"/>
      <c r="K27" s="28"/>
      <c r="L27" s="27"/>
      <c r="M27" s="27"/>
      <c r="N27" t="s">
        <v>80</v>
      </c>
      <c r="O27" s="27"/>
    </row>
    <row r="28" spans="1:16" x14ac:dyDescent="0.3">
      <c r="A28" s="28"/>
      <c r="B28" s="28"/>
      <c r="C28" s="28"/>
      <c r="D28" s="73"/>
      <c r="E28" s="73"/>
      <c r="F28" s="73"/>
      <c r="G28" s="73"/>
      <c r="H28" s="73"/>
      <c r="I28" s="73"/>
      <c r="J28" s="73"/>
      <c r="K28" s="28"/>
      <c r="L28" s="27"/>
      <c r="M28" s="27"/>
      <c r="N28" t="s">
        <v>81</v>
      </c>
      <c r="O28" s="27"/>
    </row>
    <row r="29" spans="1:16" x14ac:dyDescent="0.3">
      <c r="A29" s="28"/>
      <c r="B29" s="28"/>
      <c r="C29" s="28"/>
      <c r="D29" s="73"/>
      <c r="E29" s="73"/>
      <c r="F29" s="73"/>
      <c r="G29" s="73"/>
      <c r="H29" s="73"/>
      <c r="I29" s="73"/>
      <c r="J29" s="73"/>
      <c r="K29" s="28"/>
      <c r="L29" s="27"/>
      <c r="M29" s="27"/>
      <c r="N29" t="s">
        <v>46</v>
      </c>
      <c r="O29" s="27"/>
    </row>
    <row r="30" spans="1:16" x14ac:dyDescent="0.3">
      <c r="A30" s="67"/>
      <c r="B30" s="67"/>
      <c r="C30" s="67">
        <f t="shared" ref="C30:J30" si="0">SUM(C3:C29)</f>
        <v>0</v>
      </c>
      <c r="D30" s="67">
        <f t="shared" si="0"/>
        <v>0</v>
      </c>
      <c r="E30" s="67">
        <f t="shared" si="0"/>
        <v>0</v>
      </c>
      <c r="F30" s="67">
        <f t="shared" si="0"/>
        <v>0</v>
      </c>
      <c r="G30" s="67">
        <f t="shared" si="0"/>
        <v>0</v>
      </c>
      <c r="H30" s="67">
        <f t="shared" si="0"/>
        <v>0</v>
      </c>
      <c r="I30" s="67">
        <f t="shared" si="0"/>
        <v>0</v>
      </c>
      <c r="J30" s="67">
        <f t="shared" si="0"/>
        <v>0</v>
      </c>
      <c r="K30" s="67"/>
      <c r="L30" s="27"/>
      <c r="M30" s="27"/>
      <c r="N30" t="s">
        <v>94</v>
      </c>
      <c r="O30" s="27"/>
    </row>
    <row r="31" spans="1:16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7"/>
      <c r="M31" s="27"/>
      <c r="N31" t="s">
        <v>101</v>
      </c>
      <c r="O31" s="27"/>
      <c r="P31" s="24"/>
    </row>
    <row r="32" spans="1:16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27"/>
      <c r="N32" t="s">
        <v>47</v>
      </c>
      <c r="O32" s="27"/>
      <c r="P32" s="24"/>
    </row>
    <row r="33" spans="1:16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7"/>
      <c r="M33" s="27"/>
      <c r="N33" t="s">
        <v>71</v>
      </c>
      <c r="O33" s="27"/>
      <c r="P33" s="24"/>
    </row>
    <row r="34" spans="1:16" x14ac:dyDescent="0.3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7"/>
      <c r="M34" s="27"/>
      <c r="N34" t="s">
        <v>48</v>
      </c>
      <c r="O34" s="27"/>
      <c r="P34" s="24"/>
    </row>
    <row r="35" spans="1:16" x14ac:dyDescent="0.3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7"/>
      <c r="M35" s="27"/>
      <c r="N35" t="s">
        <v>49</v>
      </c>
      <c r="O35" s="27"/>
      <c r="P35" s="24"/>
    </row>
    <row r="36" spans="1:16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7"/>
      <c r="M36" s="27"/>
      <c r="N36" t="s">
        <v>50</v>
      </c>
      <c r="O36" s="27"/>
      <c r="P36" s="24"/>
    </row>
    <row r="37" spans="1:16" x14ac:dyDescent="0.3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7"/>
      <c r="M37" s="27"/>
      <c r="N37" t="s">
        <v>116</v>
      </c>
      <c r="O37" s="27"/>
      <c r="P37" s="24"/>
    </row>
    <row r="38" spans="1:16" x14ac:dyDescent="0.3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7"/>
      <c r="M38" s="27"/>
      <c r="N38" t="s">
        <v>51</v>
      </c>
      <c r="O38" s="27"/>
      <c r="P38" s="24"/>
    </row>
    <row r="39" spans="1:16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7"/>
      <c r="M39" s="27"/>
      <c r="N39" t="s">
        <v>52</v>
      </c>
      <c r="O39" s="27"/>
    </row>
    <row r="40" spans="1:16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7"/>
      <c r="M40" s="27"/>
      <c r="N40" t="s">
        <v>63</v>
      </c>
      <c r="O40" s="27"/>
    </row>
    <row r="41" spans="1:16" x14ac:dyDescent="0.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7"/>
      <c r="M41" s="27"/>
      <c r="N41" t="s">
        <v>117</v>
      </c>
      <c r="O41" s="27"/>
    </row>
    <row r="42" spans="1:16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7"/>
      <c r="M42" s="27"/>
      <c r="N42" t="s">
        <v>54</v>
      </c>
      <c r="O42" s="27"/>
    </row>
    <row r="43" spans="1:16" x14ac:dyDescent="0.3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7"/>
      <c r="M43" s="27"/>
      <c r="N43" t="s">
        <v>83</v>
      </c>
      <c r="O43" s="27"/>
    </row>
    <row r="44" spans="1:16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7"/>
      <c r="M44" s="27"/>
      <c r="N44" t="s">
        <v>56</v>
      </c>
      <c r="O44" s="27"/>
    </row>
    <row r="45" spans="1:16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7"/>
      <c r="M45" s="27"/>
      <c r="N45" t="s">
        <v>84</v>
      </c>
      <c r="O45" s="27"/>
    </row>
    <row r="46" spans="1:16" x14ac:dyDescent="0.3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7"/>
      <c r="M46" s="27"/>
      <c r="N46" t="s">
        <v>57</v>
      </c>
      <c r="O46" s="27"/>
    </row>
    <row r="47" spans="1:16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7"/>
      <c r="M47" s="27"/>
      <c r="N47" t="s">
        <v>58</v>
      </c>
      <c r="O47" s="27"/>
    </row>
    <row r="48" spans="1:16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7"/>
      <c r="M48" s="27"/>
      <c r="N48" t="s">
        <v>102</v>
      </c>
      <c r="O48" s="27"/>
    </row>
    <row r="49" spans="1:15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7"/>
      <c r="M49" s="27"/>
      <c r="N49" t="s">
        <v>59</v>
      </c>
      <c r="O49" s="27"/>
    </row>
    <row r="50" spans="1:15" x14ac:dyDescent="0.3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7"/>
      <c r="M50" s="27"/>
      <c r="N50" t="s">
        <v>118</v>
      </c>
      <c r="O50" s="27"/>
    </row>
    <row r="51" spans="1:15" x14ac:dyDescent="0.3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7"/>
      <c r="M51" s="27"/>
      <c r="N51" t="s">
        <v>93</v>
      </c>
      <c r="O51" s="27"/>
    </row>
    <row r="52" spans="1:15" x14ac:dyDescent="0.3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7"/>
      <c r="M52" s="27"/>
      <c r="N52" t="s">
        <v>91</v>
      </c>
      <c r="O52" s="27"/>
    </row>
    <row r="53" spans="1:15" x14ac:dyDescent="0.3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7"/>
      <c r="M53" s="27"/>
      <c r="N53" t="s">
        <v>61</v>
      </c>
      <c r="O53" s="27"/>
    </row>
    <row r="54" spans="1:15" x14ac:dyDescent="0.3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7"/>
      <c r="M54" s="27"/>
      <c r="N54" t="s">
        <v>96</v>
      </c>
      <c r="O54" s="27"/>
    </row>
    <row r="55" spans="1:15" x14ac:dyDescent="0.3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7"/>
      <c r="M55" s="27"/>
      <c r="N55" t="s">
        <v>62</v>
      </c>
      <c r="O55" s="27"/>
    </row>
    <row r="56" spans="1:15" x14ac:dyDescent="0.3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7"/>
      <c r="M56" s="27"/>
      <c r="N56" t="s">
        <v>97</v>
      </c>
      <c r="O56" s="27"/>
    </row>
    <row r="57" spans="1:15" x14ac:dyDescent="0.3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7"/>
      <c r="M57" s="27"/>
      <c r="N57" t="s">
        <v>64</v>
      </c>
      <c r="O57" s="27"/>
    </row>
    <row r="58" spans="1:15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7"/>
      <c r="M58" s="27"/>
      <c r="N58" t="s">
        <v>65</v>
      </c>
      <c r="O58" s="27"/>
    </row>
    <row r="59" spans="1:15" x14ac:dyDescent="0.3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7"/>
      <c r="M59" s="27"/>
      <c r="N59" t="s">
        <v>86</v>
      </c>
      <c r="O59" s="27"/>
    </row>
    <row r="60" spans="1:15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7"/>
      <c r="M60" s="27"/>
      <c r="N60" t="s">
        <v>85</v>
      </c>
      <c r="O60" s="27"/>
    </row>
    <row r="61" spans="1:15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7"/>
      <c r="M61" s="27"/>
      <c r="N61" t="s">
        <v>69</v>
      </c>
      <c r="O61" s="27"/>
    </row>
    <row r="62" spans="1:15" x14ac:dyDescent="0.3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7"/>
      <c r="M62" s="27"/>
      <c r="N62" t="s">
        <v>89</v>
      </c>
      <c r="O62" s="27"/>
    </row>
    <row r="63" spans="1:15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7"/>
      <c r="M63" s="27"/>
      <c r="N63" t="s">
        <v>66</v>
      </c>
      <c r="O63" s="27"/>
    </row>
    <row r="64" spans="1:15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7"/>
      <c r="M64" s="27"/>
      <c r="N64" t="s">
        <v>67</v>
      </c>
      <c r="O64" s="27"/>
    </row>
    <row r="65" spans="1:15" x14ac:dyDescent="0.3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7"/>
      <c r="M65" s="27"/>
      <c r="N65" t="s">
        <v>68</v>
      </c>
      <c r="O65" s="27"/>
    </row>
    <row r="66" spans="1:15" x14ac:dyDescent="0.3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7"/>
      <c r="M66" s="27"/>
      <c r="O66" s="27"/>
    </row>
    <row r="67" spans="1:15" x14ac:dyDescent="0.3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7"/>
      <c r="M67" s="27"/>
      <c r="O67" s="27"/>
    </row>
  </sheetData>
  <mergeCells count="1">
    <mergeCell ref="A1:K1"/>
  </mergeCells>
  <dataValidations count="2">
    <dataValidation allowBlank="1" showInputMessage="1" showErrorMessage="1" promptTitle="муниципальное образование" sqref="A2" xr:uid="{00000000-0002-0000-0500-000000000000}"/>
    <dataValidation type="list" allowBlank="1" showInputMessage="1" showErrorMessage="1" sqref="A3:A68" xr:uid="{00000000-0002-0000-0500-000001000000}">
      <formula1>$N$1:$N$68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9"/>
  <sheetViews>
    <sheetView workbookViewId="0">
      <selection activeCell="L22" sqref="L22"/>
    </sheetView>
  </sheetViews>
  <sheetFormatPr defaultRowHeight="14.4" x14ac:dyDescent="0.3"/>
  <cols>
    <col min="1" max="1" width="20.6640625" customWidth="1"/>
    <col min="2" max="2" width="18.44140625" customWidth="1"/>
  </cols>
  <sheetData>
    <row r="1" spans="1:4" x14ac:dyDescent="0.3">
      <c r="A1" t="s">
        <v>35</v>
      </c>
      <c r="B1" t="s">
        <v>33</v>
      </c>
      <c r="C1">
        <v>0</v>
      </c>
      <c r="D1">
        <v>0</v>
      </c>
    </row>
    <row r="2" spans="1:4" x14ac:dyDescent="0.3">
      <c r="A2" t="s">
        <v>36</v>
      </c>
      <c r="B2" t="s">
        <v>109</v>
      </c>
      <c r="C2">
        <v>1</v>
      </c>
      <c r="D2">
        <v>1</v>
      </c>
    </row>
    <row r="3" spans="1:4" x14ac:dyDescent="0.3">
      <c r="A3" t="s">
        <v>70</v>
      </c>
      <c r="B3" t="s">
        <v>103</v>
      </c>
      <c r="D3">
        <v>2</v>
      </c>
    </row>
    <row r="4" spans="1:4" x14ac:dyDescent="0.3">
      <c r="A4" t="s">
        <v>90</v>
      </c>
      <c r="B4" t="s">
        <v>104</v>
      </c>
    </row>
    <row r="5" spans="1:4" x14ac:dyDescent="0.3">
      <c r="A5" t="s">
        <v>72</v>
      </c>
      <c r="B5" t="s">
        <v>105</v>
      </c>
    </row>
    <row r="6" spans="1:4" x14ac:dyDescent="0.3">
      <c r="A6" t="s">
        <v>37</v>
      </c>
      <c r="B6" t="s">
        <v>110</v>
      </c>
    </row>
    <row r="7" spans="1:4" x14ac:dyDescent="0.3">
      <c r="A7" t="s">
        <v>73</v>
      </c>
      <c r="B7" t="s">
        <v>106</v>
      </c>
    </row>
    <row r="8" spans="1:4" x14ac:dyDescent="0.3">
      <c r="A8" t="s">
        <v>74</v>
      </c>
      <c r="B8" t="s">
        <v>107</v>
      </c>
    </row>
    <row r="9" spans="1:4" x14ac:dyDescent="0.3">
      <c r="A9" t="s">
        <v>38</v>
      </c>
      <c r="B9" t="s">
        <v>108</v>
      </c>
    </row>
    <row r="10" spans="1:4" x14ac:dyDescent="0.3">
      <c r="A10" t="s">
        <v>39</v>
      </c>
      <c r="B10" t="s">
        <v>111</v>
      </c>
    </row>
    <row r="11" spans="1:4" x14ac:dyDescent="0.3">
      <c r="A11" t="s">
        <v>34</v>
      </c>
    </row>
    <row r="12" spans="1:4" x14ac:dyDescent="0.3">
      <c r="A12" t="s">
        <v>40</v>
      </c>
    </row>
    <row r="13" spans="1:4" x14ac:dyDescent="0.3">
      <c r="A13" t="s">
        <v>98</v>
      </c>
    </row>
    <row r="14" spans="1:4" x14ac:dyDescent="0.3">
      <c r="A14" t="s">
        <v>95</v>
      </c>
    </row>
    <row r="15" spans="1:4" x14ac:dyDescent="0.3">
      <c r="A15" t="s">
        <v>75</v>
      </c>
    </row>
    <row r="16" spans="1:4" x14ac:dyDescent="0.3">
      <c r="A16" t="s">
        <v>88</v>
      </c>
    </row>
    <row r="17" spans="1:1" x14ac:dyDescent="0.3">
      <c r="A17" t="s">
        <v>41</v>
      </c>
    </row>
    <row r="18" spans="1:1" x14ac:dyDescent="0.3">
      <c r="A18" t="s">
        <v>42</v>
      </c>
    </row>
    <row r="19" spans="1:1" x14ac:dyDescent="0.3">
      <c r="A19" t="s">
        <v>43</v>
      </c>
    </row>
    <row r="20" spans="1:1" x14ac:dyDescent="0.3">
      <c r="A20" t="s">
        <v>76</v>
      </c>
    </row>
    <row r="21" spans="1:1" x14ac:dyDescent="0.3">
      <c r="A21" t="s">
        <v>44</v>
      </c>
    </row>
    <row r="22" spans="1:1" x14ac:dyDescent="0.3">
      <c r="A22" t="s">
        <v>92</v>
      </c>
    </row>
    <row r="23" spans="1:1" x14ac:dyDescent="0.3">
      <c r="A23" t="s">
        <v>99</v>
      </c>
    </row>
    <row r="24" spans="1:1" x14ac:dyDescent="0.3">
      <c r="A24" t="s">
        <v>45</v>
      </c>
    </row>
    <row r="25" spans="1:1" x14ac:dyDescent="0.3">
      <c r="A25" t="s">
        <v>100</v>
      </c>
    </row>
    <row r="26" spans="1:1" x14ac:dyDescent="0.3">
      <c r="A26" t="s">
        <v>77</v>
      </c>
    </row>
    <row r="27" spans="1:1" x14ac:dyDescent="0.3">
      <c r="A27" t="s">
        <v>78</v>
      </c>
    </row>
    <row r="28" spans="1:1" x14ac:dyDescent="0.3">
      <c r="A28" t="s">
        <v>79</v>
      </c>
    </row>
    <row r="29" spans="1:1" x14ac:dyDescent="0.3">
      <c r="A29" t="s">
        <v>80</v>
      </c>
    </row>
    <row r="30" spans="1:1" x14ac:dyDescent="0.3">
      <c r="A30" t="s">
        <v>81</v>
      </c>
    </row>
    <row r="31" spans="1:1" x14ac:dyDescent="0.3">
      <c r="A31" t="s">
        <v>46</v>
      </c>
    </row>
    <row r="32" spans="1:1" x14ac:dyDescent="0.3">
      <c r="A32" t="s">
        <v>94</v>
      </c>
    </row>
    <row r="33" spans="1:1" x14ac:dyDescent="0.3">
      <c r="A33" t="s">
        <v>101</v>
      </c>
    </row>
    <row r="34" spans="1:1" x14ac:dyDescent="0.3">
      <c r="A34" t="s">
        <v>47</v>
      </c>
    </row>
    <row r="35" spans="1:1" x14ac:dyDescent="0.3">
      <c r="A35" t="s">
        <v>71</v>
      </c>
    </row>
    <row r="36" spans="1:1" x14ac:dyDescent="0.3">
      <c r="A36" t="s">
        <v>82</v>
      </c>
    </row>
    <row r="37" spans="1:1" x14ac:dyDescent="0.3">
      <c r="A37" t="s">
        <v>48</v>
      </c>
    </row>
    <row r="38" spans="1:1" x14ac:dyDescent="0.3">
      <c r="A38" t="s">
        <v>49</v>
      </c>
    </row>
    <row r="39" spans="1:1" x14ac:dyDescent="0.3">
      <c r="A39" t="s">
        <v>50</v>
      </c>
    </row>
    <row r="40" spans="1:1" x14ac:dyDescent="0.3">
      <c r="A40" t="s">
        <v>51</v>
      </c>
    </row>
    <row r="41" spans="1:1" x14ac:dyDescent="0.3">
      <c r="A41" t="s">
        <v>52</v>
      </c>
    </row>
    <row r="42" spans="1:1" x14ac:dyDescent="0.3">
      <c r="A42" t="s">
        <v>63</v>
      </c>
    </row>
    <row r="43" spans="1:1" x14ac:dyDescent="0.3">
      <c r="A43" t="s">
        <v>53</v>
      </c>
    </row>
    <row r="44" spans="1:1" x14ac:dyDescent="0.3">
      <c r="A44" t="s">
        <v>54</v>
      </c>
    </row>
    <row r="45" spans="1:1" x14ac:dyDescent="0.3">
      <c r="A45" t="s">
        <v>55</v>
      </c>
    </row>
    <row r="46" spans="1:1" x14ac:dyDescent="0.3">
      <c r="A46" t="s">
        <v>83</v>
      </c>
    </row>
    <row r="47" spans="1:1" x14ac:dyDescent="0.3">
      <c r="A47" t="s">
        <v>56</v>
      </c>
    </row>
    <row r="48" spans="1:1" x14ac:dyDescent="0.3">
      <c r="A48" t="s">
        <v>84</v>
      </c>
    </row>
    <row r="49" spans="1:1" x14ac:dyDescent="0.3">
      <c r="A49" t="s">
        <v>57</v>
      </c>
    </row>
    <row r="50" spans="1:1" x14ac:dyDescent="0.3">
      <c r="A50" t="s">
        <v>58</v>
      </c>
    </row>
    <row r="51" spans="1:1" x14ac:dyDescent="0.3">
      <c r="A51" t="s">
        <v>102</v>
      </c>
    </row>
    <row r="52" spans="1:1" x14ac:dyDescent="0.3">
      <c r="A52" t="s">
        <v>59</v>
      </c>
    </row>
    <row r="53" spans="1:1" x14ac:dyDescent="0.3">
      <c r="A53" t="s">
        <v>60</v>
      </c>
    </row>
    <row r="54" spans="1:1" x14ac:dyDescent="0.3">
      <c r="A54" t="s">
        <v>93</v>
      </c>
    </row>
    <row r="55" spans="1:1" x14ac:dyDescent="0.3">
      <c r="A55" t="s">
        <v>91</v>
      </c>
    </row>
    <row r="56" spans="1:1" x14ac:dyDescent="0.3">
      <c r="A56" t="s">
        <v>61</v>
      </c>
    </row>
    <row r="57" spans="1:1" x14ac:dyDescent="0.3">
      <c r="A57" t="s">
        <v>96</v>
      </c>
    </row>
    <row r="58" spans="1:1" x14ac:dyDescent="0.3">
      <c r="A58" t="s">
        <v>62</v>
      </c>
    </row>
    <row r="59" spans="1:1" x14ac:dyDescent="0.3">
      <c r="A59" t="s">
        <v>97</v>
      </c>
    </row>
    <row r="60" spans="1:1" x14ac:dyDescent="0.3">
      <c r="A60" t="s">
        <v>64</v>
      </c>
    </row>
    <row r="61" spans="1:1" x14ac:dyDescent="0.3">
      <c r="A61" t="s">
        <v>65</v>
      </c>
    </row>
    <row r="62" spans="1:1" x14ac:dyDescent="0.3">
      <c r="A62" t="s">
        <v>86</v>
      </c>
    </row>
    <row r="63" spans="1:1" x14ac:dyDescent="0.3">
      <c r="A63" t="s">
        <v>85</v>
      </c>
    </row>
    <row r="64" spans="1:1" x14ac:dyDescent="0.3">
      <c r="A64" t="s">
        <v>69</v>
      </c>
    </row>
    <row r="65" spans="1:1" x14ac:dyDescent="0.3">
      <c r="A65" t="s">
        <v>89</v>
      </c>
    </row>
    <row r="66" spans="1:1" x14ac:dyDescent="0.3">
      <c r="A66" t="s">
        <v>66</v>
      </c>
    </row>
    <row r="67" spans="1:1" x14ac:dyDescent="0.3">
      <c r="A67" t="s">
        <v>87</v>
      </c>
    </row>
    <row r="68" spans="1:1" x14ac:dyDescent="0.3">
      <c r="A68" t="s">
        <v>67</v>
      </c>
    </row>
    <row r="69" spans="1:1" x14ac:dyDescent="0.3">
      <c r="A69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№ 1</vt:lpstr>
      <vt:lpstr>№2</vt:lpstr>
      <vt:lpstr>Рекомендации</vt:lpstr>
      <vt:lpstr>Лист1</vt:lpstr>
      <vt:lpstr>Итоговый протокол</vt:lpstr>
      <vt:lpstr>Протокол№1 (Муниц) </vt:lpstr>
      <vt:lpstr>Лист2</vt:lpstr>
      <vt:lpstr>klass1</vt:lpstr>
      <vt:lpstr>klass2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User</cp:lastModifiedBy>
  <cp:lastPrinted>2016-03-21T11:12:02Z</cp:lastPrinted>
  <dcterms:created xsi:type="dcterms:W3CDTF">2011-04-18T10:41:23Z</dcterms:created>
  <dcterms:modified xsi:type="dcterms:W3CDTF">2022-05-10T18:49:05Z</dcterms:modified>
</cp:coreProperties>
</file>